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yokoyama\AppData\Local\Microsoft\Windows\INetCache\Content.Outlook\XL39I2IX\"/>
    </mc:Choice>
  </mc:AlternateContent>
  <xr:revisionPtr revIDLastSave="0" documentId="13_ncr:1_{5EAA4398-F154-4C1C-8077-1C404120C76E}" xr6:coauthVersionLast="47" xr6:coauthVersionMax="47" xr10:uidLastSave="{00000000-0000-0000-0000-000000000000}"/>
  <bookViews>
    <workbookView xWindow="-120" yWindow="-120" windowWidth="29040" windowHeight="15840" activeTab="2" xr2:uid="{BD7165C0-3992-9C47-A9D0-444DD6C4B000}"/>
  </bookViews>
  <sheets>
    <sheet name="WELCOME" sheetId="4" r:id="rId1"/>
    <sheet name="EXAMPLE APP" sheetId="44" r:id="rId2"/>
    <sheet name="ACCIDENT RATE CALCULATOR" sheetId="35" r:id="rId3"/>
    <sheet name="NOMINATION-CONTINGENCY" sheetId="3" r:id="rId4"/>
    <sheet name="APP 1" sheetId="1" r:id="rId5"/>
    <sheet name="APP 2" sheetId="6" r:id="rId6"/>
    <sheet name="APP 3" sheetId="45" r:id="rId7"/>
    <sheet name="APP 4" sheetId="46" r:id="rId8"/>
    <sheet name="APP 5" sheetId="47" r:id="rId9"/>
    <sheet name="APP 6" sheetId="48" r:id="rId10"/>
    <sheet name="APP 7" sheetId="49" r:id="rId11"/>
    <sheet name="APP 8" sheetId="50" r:id="rId12"/>
    <sheet name="APP 9" sheetId="51" r:id="rId13"/>
    <sheet name="APP 10" sheetId="52" r:id="rId14"/>
    <sheet name="APP 11" sheetId="53" r:id="rId15"/>
    <sheet name="APP 12" sheetId="54" r:id="rId16"/>
    <sheet name="APP 13" sheetId="55" r:id="rId17"/>
    <sheet name="APP 14" sheetId="56" r:id="rId18"/>
    <sheet name="APP 15" sheetId="57" r:id="rId19"/>
    <sheet name="APP 16" sheetId="58" r:id="rId20"/>
    <sheet name="APP 17" sheetId="59" r:id="rId21"/>
    <sheet name="APP 18" sheetId="60" r:id="rId22"/>
    <sheet name="APP 19" sheetId="61" r:id="rId23"/>
    <sheet name="APP 20" sheetId="62" r:id="rId24"/>
  </sheets>
  <definedNames>
    <definedName name="_xlnm.Print_Area" localSheetId="4">'APP 1'!$B$1:$Q$146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35" l="1"/>
  <c r="M40" i="3"/>
  <c r="M39" i="3"/>
  <c r="M38" i="3"/>
  <c r="M37" i="3"/>
  <c r="M36" i="3"/>
  <c r="M35" i="3"/>
  <c r="M34" i="3"/>
  <c r="M33" i="3"/>
  <c r="M32" i="3"/>
  <c r="M31" i="3"/>
  <c r="M30" i="3"/>
  <c r="M29" i="3"/>
  <c r="M28" i="3"/>
  <c r="M27" i="3"/>
  <c r="M26" i="3"/>
  <c r="M25" i="3"/>
  <c r="M24" i="3"/>
  <c r="M23" i="3"/>
  <c r="M22" i="3"/>
  <c r="L39" i="3"/>
  <c r="L38" i="3"/>
  <c r="L37" i="3"/>
  <c r="L36" i="3"/>
  <c r="L35" i="3"/>
  <c r="L34" i="3"/>
  <c r="L33" i="3"/>
  <c r="L32" i="3"/>
  <c r="L31" i="3"/>
  <c r="L30" i="3"/>
  <c r="L29" i="3"/>
  <c r="L28" i="3"/>
  <c r="L27" i="3"/>
  <c r="L26" i="3"/>
  <c r="L25" i="3"/>
  <c r="L23" i="3"/>
  <c r="L40" i="3"/>
  <c r="T134" i="62"/>
  <c r="S134" i="62"/>
  <c r="U134" i="62" s="1"/>
  <c r="R134" i="62"/>
  <c r="T133" i="62"/>
  <c r="S133" i="62"/>
  <c r="R133" i="62"/>
  <c r="U133" i="62" s="1"/>
  <c r="T132" i="62"/>
  <c r="S132" i="62"/>
  <c r="U132" i="62" s="1"/>
  <c r="R132" i="62"/>
  <c r="U131" i="62"/>
  <c r="T131" i="62"/>
  <c r="S131" i="62"/>
  <c r="R131" i="62"/>
  <c r="T130" i="62"/>
  <c r="S130" i="62"/>
  <c r="U130" i="62" s="1"/>
  <c r="R130" i="62"/>
  <c r="T129" i="62"/>
  <c r="S129" i="62"/>
  <c r="R129" i="62"/>
  <c r="U129" i="62" s="1"/>
  <c r="T128" i="62"/>
  <c r="S128" i="62"/>
  <c r="U128" i="62" s="1"/>
  <c r="R128" i="62"/>
  <c r="U127" i="62"/>
  <c r="T127" i="62"/>
  <c r="S127" i="62"/>
  <c r="R127" i="62"/>
  <c r="T126" i="62"/>
  <c r="S126" i="62"/>
  <c r="U126" i="62" s="1"/>
  <c r="R126" i="62"/>
  <c r="T125" i="62"/>
  <c r="S125" i="62"/>
  <c r="R125" i="62"/>
  <c r="U125" i="62" s="1"/>
  <c r="T124" i="62"/>
  <c r="S124" i="62"/>
  <c r="U124" i="62" s="1"/>
  <c r="R124" i="62"/>
  <c r="U123" i="62"/>
  <c r="T123" i="62"/>
  <c r="S123" i="62"/>
  <c r="R123" i="62"/>
  <c r="T122" i="62"/>
  <c r="S122" i="62"/>
  <c r="U122" i="62" s="1"/>
  <c r="R122" i="62"/>
  <c r="T121" i="62"/>
  <c r="S121" i="62"/>
  <c r="R121" i="62"/>
  <c r="U121" i="62" s="1"/>
  <c r="U110" i="62"/>
  <c r="T110" i="62"/>
  <c r="S110" i="62"/>
  <c r="R110" i="62"/>
  <c r="T109" i="62"/>
  <c r="S109" i="62"/>
  <c r="R109" i="62"/>
  <c r="U109" i="62" s="1"/>
  <c r="T108" i="62"/>
  <c r="U108" i="62" s="1"/>
  <c r="S108" i="62"/>
  <c r="R108" i="62"/>
  <c r="T107" i="62"/>
  <c r="S107" i="62"/>
  <c r="U107" i="62" s="1"/>
  <c r="R107" i="62"/>
  <c r="U106" i="62"/>
  <c r="T106" i="62"/>
  <c r="S106" i="62"/>
  <c r="R106" i="62"/>
  <c r="T105" i="62"/>
  <c r="S105" i="62"/>
  <c r="R105" i="62"/>
  <c r="U105" i="62" s="1"/>
  <c r="T104" i="62"/>
  <c r="U104" i="62" s="1"/>
  <c r="S104" i="62"/>
  <c r="R104" i="62"/>
  <c r="T103" i="62"/>
  <c r="S103" i="62"/>
  <c r="U103" i="62" s="1"/>
  <c r="R103" i="62"/>
  <c r="U102" i="62"/>
  <c r="T102" i="62"/>
  <c r="S102" i="62"/>
  <c r="R102" i="62"/>
  <c r="T101" i="62"/>
  <c r="S101" i="62"/>
  <c r="R101" i="62"/>
  <c r="U101" i="62" s="1"/>
  <c r="T100" i="62"/>
  <c r="U100" i="62" s="1"/>
  <c r="S100" i="62"/>
  <c r="R100" i="62"/>
  <c r="T99" i="62"/>
  <c r="S99" i="62"/>
  <c r="U99" i="62" s="1"/>
  <c r="R99" i="62"/>
  <c r="E89" i="62"/>
  <c r="B144" i="62" s="1"/>
  <c r="R87" i="62"/>
  <c r="R86" i="62"/>
  <c r="R85" i="62"/>
  <c r="R84" i="62"/>
  <c r="R83" i="62"/>
  <c r="R82" i="62"/>
  <c r="R81" i="62"/>
  <c r="R80" i="62"/>
  <c r="R79" i="62"/>
  <c r="R78" i="62"/>
  <c r="R77" i="62"/>
  <c r="R76" i="62"/>
  <c r="T63" i="62"/>
  <c r="S63" i="62"/>
  <c r="U63" i="62" s="1"/>
  <c r="R63" i="62"/>
  <c r="T62" i="62"/>
  <c r="S62" i="62"/>
  <c r="R62" i="62"/>
  <c r="U62" i="62" s="1"/>
  <c r="T61" i="62"/>
  <c r="S61" i="62"/>
  <c r="R61" i="62"/>
  <c r="U61" i="62" s="1"/>
  <c r="T60" i="62"/>
  <c r="S60" i="62"/>
  <c r="R60" i="62"/>
  <c r="U60" i="62" s="1"/>
  <c r="T59" i="62"/>
  <c r="S59" i="62"/>
  <c r="U59" i="62" s="1"/>
  <c r="R59" i="62"/>
  <c r="T58" i="62"/>
  <c r="S58" i="62"/>
  <c r="R58" i="62"/>
  <c r="U58" i="62" s="1"/>
  <c r="T57" i="62"/>
  <c r="S57" i="62"/>
  <c r="R57" i="62"/>
  <c r="U57" i="62" s="1"/>
  <c r="T56" i="62"/>
  <c r="S56" i="62"/>
  <c r="R56" i="62"/>
  <c r="U56" i="62" s="1"/>
  <c r="T55" i="62"/>
  <c r="S55" i="62"/>
  <c r="U55" i="62" s="1"/>
  <c r="R55" i="62"/>
  <c r="T54" i="62"/>
  <c r="S54" i="62"/>
  <c r="R54" i="62"/>
  <c r="U54" i="62" s="1"/>
  <c r="T53" i="62"/>
  <c r="S53" i="62"/>
  <c r="R53" i="62"/>
  <c r="U53" i="62" s="1"/>
  <c r="T52" i="62"/>
  <c r="S52" i="62"/>
  <c r="R52" i="62"/>
  <c r="U52" i="62" s="1"/>
  <c r="O52" i="62"/>
  <c r="E37" i="62"/>
  <c r="D37" i="62"/>
  <c r="H37" i="62" s="1"/>
  <c r="C37" i="62"/>
  <c r="H36" i="62"/>
  <c r="H35" i="62"/>
  <c r="H34" i="62"/>
  <c r="E32" i="62"/>
  <c r="D32" i="62"/>
  <c r="C32" i="62"/>
  <c r="H32" i="62" s="1"/>
  <c r="H31" i="62"/>
  <c r="H30" i="62"/>
  <c r="H29" i="62"/>
  <c r="E27" i="62"/>
  <c r="D27" i="62"/>
  <c r="C27" i="62"/>
  <c r="H27" i="62" s="1"/>
  <c r="H26" i="62"/>
  <c r="H25" i="62"/>
  <c r="H24" i="62"/>
  <c r="F22" i="62"/>
  <c r="E22" i="62"/>
  <c r="D22" i="62"/>
  <c r="C22" i="62"/>
  <c r="H22" i="62" s="1"/>
  <c r="H21" i="62"/>
  <c r="H20" i="62"/>
  <c r="H19" i="62"/>
  <c r="M18" i="62"/>
  <c r="K9" i="62"/>
  <c r="K8" i="62"/>
  <c r="K7" i="62"/>
  <c r="T134" i="61"/>
  <c r="S134" i="61"/>
  <c r="R134" i="61"/>
  <c r="U134" i="61" s="1"/>
  <c r="T133" i="61"/>
  <c r="S133" i="61"/>
  <c r="R133" i="61"/>
  <c r="U133" i="61" s="1"/>
  <c r="T132" i="61"/>
  <c r="S132" i="61"/>
  <c r="U132" i="61" s="1"/>
  <c r="R132" i="61"/>
  <c r="T131" i="61"/>
  <c r="S131" i="61"/>
  <c r="R131" i="61"/>
  <c r="U131" i="61" s="1"/>
  <c r="T130" i="61"/>
  <c r="S130" i="61"/>
  <c r="R130" i="61"/>
  <c r="U130" i="61" s="1"/>
  <c r="T129" i="61"/>
  <c r="S129" i="61"/>
  <c r="R129" i="61"/>
  <c r="U129" i="61" s="1"/>
  <c r="T128" i="61"/>
  <c r="S128" i="61"/>
  <c r="U128" i="61" s="1"/>
  <c r="R128" i="61"/>
  <c r="T127" i="61"/>
  <c r="S127" i="61"/>
  <c r="R127" i="61"/>
  <c r="U127" i="61" s="1"/>
  <c r="T126" i="61"/>
  <c r="S126" i="61"/>
  <c r="R126" i="61"/>
  <c r="U126" i="61" s="1"/>
  <c r="T125" i="61"/>
  <c r="S125" i="61"/>
  <c r="R125" i="61"/>
  <c r="U125" i="61" s="1"/>
  <c r="T124" i="61"/>
  <c r="S124" i="61"/>
  <c r="U124" i="61" s="1"/>
  <c r="R124" i="61"/>
  <c r="T123" i="61"/>
  <c r="S123" i="61"/>
  <c r="R123" i="61"/>
  <c r="U123" i="61" s="1"/>
  <c r="T122" i="61"/>
  <c r="S122" i="61"/>
  <c r="R122" i="61"/>
  <c r="U122" i="61" s="1"/>
  <c r="T121" i="61"/>
  <c r="S121" i="61"/>
  <c r="R121" i="61"/>
  <c r="U121" i="61" s="1"/>
  <c r="T110" i="61"/>
  <c r="S110" i="61"/>
  <c r="U110" i="61" s="1"/>
  <c r="R110" i="61"/>
  <c r="U109" i="61"/>
  <c r="T109" i="61"/>
  <c r="S109" i="61"/>
  <c r="R109" i="61"/>
  <c r="T108" i="61"/>
  <c r="S108" i="61"/>
  <c r="U108" i="61" s="1"/>
  <c r="R108" i="61"/>
  <c r="T107" i="61"/>
  <c r="S107" i="61"/>
  <c r="R107" i="61"/>
  <c r="U107" i="61" s="1"/>
  <c r="T106" i="61"/>
  <c r="S106" i="61"/>
  <c r="R106" i="61"/>
  <c r="U106" i="61" s="1"/>
  <c r="U105" i="61"/>
  <c r="T105" i="61"/>
  <c r="S105" i="61"/>
  <c r="R105" i="61"/>
  <c r="T104" i="61"/>
  <c r="S104" i="61"/>
  <c r="U104" i="61" s="1"/>
  <c r="R104" i="61"/>
  <c r="T103" i="61"/>
  <c r="S103" i="61"/>
  <c r="R103" i="61"/>
  <c r="U103" i="61" s="1"/>
  <c r="T102" i="61"/>
  <c r="S102" i="61"/>
  <c r="R102" i="61"/>
  <c r="U102" i="61" s="1"/>
  <c r="U101" i="61"/>
  <c r="T101" i="61"/>
  <c r="S101" i="61"/>
  <c r="R101" i="61"/>
  <c r="T100" i="61"/>
  <c r="S100" i="61"/>
  <c r="U100" i="61" s="1"/>
  <c r="R100" i="61"/>
  <c r="T99" i="61"/>
  <c r="S99" i="61"/>
  <c r="R99" i="61"/>
  <c r="U99" i="61" s="1"/>
  <c r="R87" i="61"/>
  <c r="R86" i="61"/>
  <c r="R85" i="61"/>
  <c r="R84" i="61"/>
  <c r="R83" i="61"/>
  <c r="R82" i="61"/>
  <c r="R81" i="61"/>
  <c r="R80" i="61"/>
  <c r="R79" i="61"/>
  <c r="R78" i="61"/>
  <c r="R77" i="61"/>
  <c r="R76" i="61"/>
  <c r="E89" i="61" s="1"/>
  <c r="B144" i="61" s="1"/>
  <c r="T63" i="61"/>
  <c r="S63" i="61"/>
  <c r="R63" i="61"/>
  <c r="U63" i="61" s="1"/>
  <c r="U62" i="61"/>
  <c r="T62" i="61"/>
  <c r="S62" i="61"/>
  <c r="R62" i="61"/>
  <c r="T61" i="61"/>
  <c r="S61" i="61"/>
  <c r="R61" i="61"/>
  <c r="U61" i="61" s="1"/>
  <c r="U60" i="61"/>
  <c r="T60" i="61"/>
  <c r="S60" i="61"/>
  <c r="R60" i="61"/>
  <c r="T59" i="61"/>
  <c r="S59" i="61"/>
  <c r="R59" i="61"/>
  <c r="U59" i="61" s="1"/>
  <c r="U58" i="61"/>
  <c r="T58" i="61"/>
  <c r="S58" i="61"/>
  <c r="R58" i="61"/>
  <c r="T57" i="61"/>
  <c r="S57" i="61"/>
  <c r="R57" i="61"/>
  <c r="U57" i="61" s="1"/>
  <c r="U56" i="61"/>
  <c r="T56" i="61"/>
  <c r="S56" i="61"/>
  <c r="R56" i="61"/>
  <c r="T55" i="61"/>
  <c r="S55" i="61"/>
  <c r="R55" i="61"/>
  <c r="U55" i="61" s="1"/>
  <c r="U54" i="61"/>
  <c r="T54" i="61"/>
  <c r="S54" i="61"/>
  <c r="R54" i="61"/>
  <c r="T53" i="61"/>
  <c r="S53" i="61"/>
  <c r="R53" i="61"/>
  <c r="U53" i="61" s="1"/>
  <c r="U52" i="61"/>
  <c r="T52" i="61"/>
  <c r="S52" i="61"/>
  <c r="R52" i="61"/>
  <c r="O52" i="61"/>
  <c r="E37" i="61"/>
  <c r="D37" i="61"/>
  <c r="H37" i="61" s="1"/>
  <c r="C37" i="61"/>
  <c r="H36" i="61"/>
  <c r="H35" i="61"/>
  <c r="H34" i="61"/>
  <c r="E32" i="61"/>
  <c r="D32" i="61"/>
  <c r="C32" i="61"/>
  <c r="H32" i="61" s="1"/>
  <c r="H31" i="61"/>
  <c r="H30" i="61"/>
  <c r="H29" i="61"/>
  <c r="E27" i="61"/>
  <c r="D27" i="61"/>
  <c r="H27" i="61" s="1"/>
  <c r="C27" i="61"/>
  <c r="H26" i="61"/>
  <c r="H25" i="61"/>
  <c r="H24" i="61"/>
  <c r="F22" i="61"/>
  <c r="E22" i="61"/>
  <c r="D22" i="61"/>
  <c r="C22" i="61"/>
  <c r="H22" i="61" s="1"/>
  <c r="H21" i="61"/>
  <c r="H20" i="61"/>
  <c r="H19" i="61"/>
  <c r="M18" i="61"/>
  <c r="K9" i="61"/>
  <c r="K8" i="61"/>
  <c r="K7" i="61"/>
  <c r="T134" i="60"/>
  <c r="S134" i="60"/>
  <c r="R134" i="60"/>
  <c r="U134" i="60" s="1"/>
  <c r="U133" i="60"/>
  <c r="T133" i="60"/>
  <c r="S133" i="60"/>
  <c r="R133" i="60"/>
  <c r="T132" i="60"/>
  <c r="S132" i="60"/>
  <c r="R132" i="60"/>
  <c r="U132" i="60" s="1"/>
  <c r="T131" i="60"/>
  <c r="U131" i="60" s="1"/>
  <c r="S131" i="60"/>
  <c r="R131" i="60"/>
  <c r="T130" i="60"/>
  <c r="S130" i="60"/>
  <c r="R130" i="60"/>
  <c r="U130" i="60" s="1"/>
  <c r="U129" i="60"/>
  <c r="T129" i="60"/>
  <c r="S129" i="60"/>
  <c r="R129" i="60"/>
  <c r="T128" i="60"/>
  <c r="S128" i="60"/>
  <c r="R128" i="60"/>
  <c r="U128" i="60" s="1"/>
  <c r="T127" i="60"/>
  <c r="U127" i="60" s="1"/>
  <c r="S127" i="60"/>
  <c r="R127" i="60"/>
  <c r="T126" i="60"/>
  <c r="S126" i="60"/>
  <c r="R126" i="60"/>
  <c r="U126" i="60" s="1"/>
  <c r="U125" i="60"/>
  <c r="T125" i="60"/>
  <c r="S125" i="60"/>
  <c r="R125" i="60"/>
  <c r="T124" i="60"/>
  <c r="S124" i="60"/>
  <c r="R124" i="60"/>
  <c r="U124" i="60" s="1"/>
  <c r="T123" i="60"/>
  <c r="U123" i="60" s="1"/>
  <c r="S123" i="60"/>
  <c r="R123" i="60"/>
  <c r="T122" i="60"/>
  <c r="S122" i="60"/>
  <c r="R122" i="60"/>
  <c r="U122" i="60" s="1"/>
  <c r="U121" i="60"/>
  <c r="T121" i="60"/>
  <c r="S121" i="60"/>
  <c r="R121" i="60"/>
  <c r="T110" i="60"/>
  <c r="S110" i="60"/>
  <c r="U110" i="60" s="1"/>
  <c r="R110" i="60"/>
  <c r="U109" i="60"/>
  <c r="T109" i="60"/>
  <c r="S109" i="60"/>
  <c r="R109" i="60"/>
  <c r="T108" i="60"/>
  <c r="S108" i="60"/>
  <c r="R108" i="60"/>
  <c r="U108" i="60" s="1"/>
  <c r="T107" i="60"/>
  <c r="S107" i="60"/>
  <c r="R107" i="60"/>
  <c r="U107" i="60" s="1"/>
  <c r="T106" i="60"/>
  <c r="S106" i="60"/>
  <c r="U106" i="60" s="1"/>
  <c r="R106" i="60"/>
  <c r="U105" i="60"/>
  <c r="T105" i="60"/>
  <c r="S105" i="60"/>
  <c r="R105" i="60"/>
  <c r="T104" i="60"/>
  <c r="S104" i="60"/>
  <c r="R104" i="60"/>
  <c r="U104" i="60" s="1"/>
  <c r="T103" i="60"/>
  <c r="S103" i="60"/>
  <c r="R103" i="60"/>
  <c r="U103" i="60" s="1"/>
  <c r="T102" i="60"/>
  <c r="S102" i="60"/>
  <c r="U102" i="60" s="1"/>
  <c r="R102" i="60"/>
  <c r="U101" i="60"/>
  <c r="T101" i="60"/>
  <c r="S101" i="60"/>
  <c r="R101" i="60"/>
  <c r="T100" i="60"/>
  <c r="S100" i="60"/>
  <c r="R100" i="60"/>
  <c r="U100" i="60" s="1"/>
  <c r="T99" i="60"/>
  <c r="S99" i="60"/>
  <c r="R99" i="60"/>
  <c r="U99" i="60" s="1"/>
  <c r="R87" i="60"/>
  <c r="R86" i="60"/>
  <c r="R85" i="60"/>
  <c r="R84" i="60"/>
  <c r="R83" i="60"/>
  <c r="R82" i="60"/>
  <c r="R81" i="60"/>
  <c r="R80" i="60"/>
  <c r="R79" i="60"/>
  <c r="R78" i="60"/>
  <c r="R77" i="60"/>
  <c r="E89" i="60" s="1"/>
  <c r="B144" i="60" s="1"/>
  <c r="R76" i="60"/>
  <c r="T63" i="60"/>
  <c r="S63" i="60"/>
  <c r="U63" i="60" s="1"/>
  <c r="R63" i="60"/>
  <c r="U62" i="60"/>
  <c r="T62" i="60"/>
  <c r="S62" i="60"/>
  <c r="R62" i="60"/>
  <c r="T61" i="60"/>
  <c r="S61" i="60"/>
  <c r="R61" i="60"/>
  <c r="U61" i="60" s="1"/>
  <c r="T60" i="60"/>
  <c r="U60" i="60" s="1"/>
  <c r="S60" i="60"/>
  <c r="R60" i="60"/>
  <c r="T59" i="60"/>
  <c r="S59" i="60"/>
  <c r="U59" i="60" s="1"/>
  <c r="R59" i="60"/>
  <c r="U58" i="60"/>
  <c r="T58" i="60"/>
  <c r="S58" i="60"/>
  <c r="R58" i="60"/>
  <c r="T57" i="60"/>
  <c r="S57" i="60"/>
  <c r="R57" i="60"/>
  <c r="U57" i="60" s="1"/>
  <c r="T56" i="60"/>
  <c r="U56" i="60" s="1"/>
  <c r="S56" i="60"/>
  <c r="R56" i="60"/>
  <c r="T55" i="60"/>
  <c r="S55" i="60"/>
  <c r="U55" i="60" s="1"/>
  <c r="R55" i="60"/>
  <c r="U54" i="60"/>
  <c r="T54" i="60"/>
  <c r="S54" i="60"/>
  <c r="R54" i="60"/>
  <c r="T53" i="60"/>
  <c r="S53" i="60"/>
  <c r="R53" i="60"/>
  <c r="U53" i="60" s="1"/>
  <c r="T52" i="60"/>
  <c r="U52" i="60" s="1"/>
  <c r="E65" i="60" s="1"/>
  <c r="B143" i="60" s="1"/>
  <c r="S52" i="60"/>
  <c r="R52" i="60"/>
  <c r="O52" i="60"/>
  <c r="E37" i="60"/>
  <c r="D37" i="60"/>
  <c r="C37" i="60"/>
  <c r="H37" i="60" s="1"/>
  <c r="H36" i="60"/>
  <c r="H35" i="60"/>
  <c r="H34" i="60"/>
  <c r="E32" i="60"/>
  <c r="D32" i="60"/>
  <c r="C32" i="60"/>
  <c r="H32" i="60" s="1"/>
  <c r="H31" i="60"/>
  <c r="H30" i="60"/>
  <c r="H29" i="60"/>
  <c r="E27" i="60"/>
  <c r="D27" i="60"/>
  <c r="C27" i="60"/>
  <c r="H27" i="60" s="1"/>
  <c r="H26" i="60"/>
  <c r="H25" i="60"/>
  <c r="H24" i="60"/>
  <c r="H22" i="60"/>
  <c r="F22" i="60"/>
  <c r="E22" i="60"/>
  <c r="D22" i="60"/>
  <c r="C22" i="60"/>
  <c r="H21" i="60"/>
  <c r="H20" i="60"/>
  <c r="H19" i="60"/>
  <c r="M18" i="60"/>
  <c r="K9" i="60"/>
  <c r="K8" i="60"/>
  <c r="K7" i="60"/>
  <c r="T134" i="59"/>
  <c r="S134" i="59"/>
  <c r="R134" i="59"/>
  <c r="U134" i="59" s="1"/>
  <c r="T133" i="59"/>
  <c r="U133" i="59" s="1"/>
  <c r="S133" i="59"/>
  <c r="R133" i="59"/>
  <c r="T132" i="59"/>
  <c r="S132" i="59"/>
  <c r="U132" i="59" s="1"/>
  <c r="R132" i="59"/>
  <c r="U131" i="59"/>
  <c r="T131" i="59"/>
  <c r="S131" i="59"/>
  <c r="R131" i="59"/>
  <c r="T130" i="59"/>
  <c r="S130" i="59"/>
  <c r="R130" i="59"/>
  <c r="U130" i="59" s="1"/>
  <c r="T129" i="59"/>
  <c r="U129" i="59" s="1"/>
  <c r="S129" i="59"/>
  <c r="R129" i="59"/>
  <c r="T128" i="59"/>
  <c r="S128" i="59"/>
  <c r="U128" i="59" s="1"/>
  <c r="R128" i="59"/>
  <c r="U127" i="59"/>
  <c r="T127" i="59"/>
  <c r="S127" i="59"/>
  <c r="R127" i="59"/>
  <c r="T126" i="59"/>
  <c r="S126" i="59"/>
  <c r="R126" i="59"/>
  <c r="U126" i="59" s="1"/>
  <c r="T125" i="59"/>
  <c r="U125" i="59" s="1"/>
  <c r="S125" i="59"/>
  <c r="R125" i="59"/>
  <c r="T124" i="59"/>
  <c r="S124" i="59"/>
  <c r="U124" i="59" s="1"/>
  <c r="R124" i="59"/>
  <c r="U123" i="59"/>
  <c r="T123" i="59"/>
  <c r="S123" i="59"/>
  <c r="R123" i="59"/>
  <c r="T122" i="59"/>
  <c r="S122" i="59"/>
  <c r="R122" i="59"/>
  <c r="U122" i="59" s="1"/>
  <c r="T121" i="59"/>
  <c r="U121" i="59" s="1"/>
  <c r="S121" i="59"/>
  <c r="R121" i="59"/>
  <c r="T110" i="59"/>
  <c r="S110" i="59"/>
  <c r="R110" i="59"/>
  <c r="U110" i="59" s="1"/>
  <c r="T109" i="59"/>
  <c r="U109" i="59" s="1"/>
  <c r="S109" i="59"/>
  <c r="R109" i="59"/>
  <c r="T108" i="59"/>
  <c r="S108" i="59"/>
  <c r="R108" i="59"/>
  <c r="U108" i="59" s="1"/>
  <c r="U107" i="59"/>
  <c r="T107" i="59"/>
  <c r="S107" i="59"/>
  <c r="R107" i="59"/>
  <c r="T106" i="59"/>
  <c r="S106" i="59"/>
  <c r="R106" i="59"/>
  <c r="U106" i="59" s="1"/>
  <c r="T105" i="59"/>
  <c r="U105" i="59" s="1"/>
  <c r="S105" i="59"/>
  <c r="R105" i="59"/>
  <c r="T104" i="59"/>
  <c r="S104" i="59"/>
  <c r="R104" i="59"/>
  <c r="U104" i="59" s="1"/>
  <c r="U103" i="59"/>
  <c r="T103" i="59"/>
  <c r="S103" i="59"/>
  <c r="R103" i="59"/>
  <c r="T102" i="59"/>
  <c r="S102" i="59"/>
  <c r="R102" i="59"/>
  <c r="U102" i="59" s="1"/>
  <c r="T101" i="59"/>
  <c r="U101" i="59" s="1"/>
  <c r="S101" i="59"/>
  <c r="R101" i="59"/>
  <c r="T100" i="59"/>
  <c r="S100" i="59"/>
  <c r="R100" i="59"/>
  <c r="U100" i="59" s="1"/>
  <c r="U99" i="59"/>
  <c r="T99" i="59"/>
  <c r="S99" i="59"/>
  <c r="R99" i="59"/>
  <c r="R87" i="59"/>
  <c r="R86" i="59"/>
  <c r="R85" i="59"/>
  <c r="R84" i="59"/>
  <c r="R83" i="59"/>
  <c r="R82" i="59"/>
  <c r="R81" i="59"/>
  <c r="R80" i="59"/>
  <c r="R79" i="59"/>
  <c r="R78" i="59"/>
  <c r="R77" i="59"/>
  <c r="R76" i="59"/>
  <c r="E89" i="59" s="1"/>
  <c r="B144" i="59" s="1"/>
  <c r="T63" i="59"/>
  <c r="S63" i="59"/>
  <c r="R63" i="59"/>
  <c r="U63" i="59" s="1"/>
  <c r="T62" i="59"/>
  <c r="S62" i="59"/>
  <c r="R62" i="59"/>
  <c r="U62" i="59" s="1"/>
  <c r="U61" i="59"/>
  <c r="T61" i="59"/>
  <c r="S61" i="59"/>
  <c r="R61" i="59"/>
  <c r="T60" i="59"/>
  <c r="S60" i="59"/>
  <c r="U60" i="59" s="1"/>
  <c r="R60" i="59"/>
  <c r="T59" i="59"/>
  <c r="S59" i="59"/>
  <c r="R59" i="59"/>
  <c r="U59" i="59" s="1"/>
  <c r="T58" i="59"/>
  <c r="S58" i="59"/>
  <c r="R58" i="59"/>
  <c r="U58" i="59" s="1"/>
  <c r="U57" i="59"/>
  <c r="T57" i="59"/>
  <c r="S57" i="59"/>
  <c r="R57" i="59"/>
  <c r="T56" i="59"/>
  <c r="S56" i="59"/>
  <c r="U56" i="59" s="1"/>
  <c r="R56" i="59"/>
  <c r="T55" i="59"/>
  <c r="S55" i="59"/>
  <c r="R55" i="59"/>
  <c r="U55" i="59" s="1"/>
  <c r="T54" i="59"/>
  <c r="S54" i="59"/>
  <c r="R54" i="59"/>
  <c r="U54" i="59" s="1"/>
  <c r="U53" i="59"/>
  <c r="T53" i="59"/>
  <c r="S53" i="59"/>
  <c r="R53" i="59"/>
  <c r="T52" i="59"/>
  <c r="S52" i="59"/>
  <c r="U52" i="59" s="1"/>
  <c r="R52" i="59"/>
  <c r="O52" i="59"/>
  <c r="E37" i="59"/>
  <c r="D37" i="59"/>
  <c r="H37" i="59" s="1"/>
  <c r="C37" i="59"/>
  <c r="H36" i="59"/>
  <c r="H35" i="59"/>
  <c r="H34" i="59"/>
  <c r="H32" i="59"/>
  <c r="E32" i="59"/>
  <c r="D32" i="59"/>
  <c r="C32" i="59"/>
  <c r="H31" i="59"/>
  <c r="H30" i="59"/>
  <c r="H29" i="59"/>
  <c r="E27" i="59"/>
  <c r="D27" i="59"/>
  <c r="C27" i="59"/>
  <c r="H27" i="59" s="1"/>
  <c r="H26" i="59"/>
  <c r="H25" i="59"/>
  <c r="H24" i="59"/>
  <c r="F22" i="59"/>
  <c r="H22" i="59" s="1"/>
  <c r="E22" i="59"/>
  <c r="D22" i="59"/>
  <c r="C22" i="59"/>
  <c r="H21" i="59"/>
  <c r="H20" i="59"/>
  <c r="H19" i="59"/>
  <c r="M18" i="59"/>
  <c r="K9" i="59"/>
  <c r="K8" i="59"/>
  <c r="K7" i="59"/>
  <c r="U134" i="58"/>
  <c r="T134" i="58"/>
  <c r="S134" i="58"/>
  <c r="R134" i="58"/>
  <c r="T133" i="58"/>
  <c r="S133" i="58"/>
  <c r="U133" i="58" s="1"/>
  <c r="R133" i="58"/>
  <c r="T132" i="58"/>
  <c r="S132" i="58"/>
  <c r="R132" i="58"/>
  <c r="U132" i="58" s="1"/>
  <c r="T131" i="58"/>
  <c r="S131" i="58"/>
  <c r="R131" i="58"/>
  <c r="U131" i="58" s="1"/>
  <c r="U130" i="58"/>
  <c r="T130" i="58"/>
  <c r="S130" i="58"/>
  <c r="R130" i="58"/>
  <c r="T129" i="58"/>
  <c r="S129" i="58"/>
  <c r="U129" i="58" s="1"/>
  <c r="R129" i="58"/>
  <c r="T128" i="58"/>
  <c r="S128" i="58"/>
  <c r="R128" i="58"/>
  <c r="U128" i="58" s="1"/>
  <c r="T127" i="58"/>
  <c r="S127" i="58"/>
  <c r="R127" i="58"/>
  <c r="U127" i="58" s="1"/>
  <c r="U126" i="58"/>
  <c r="T126" i="58"/>
  <c r="S126" i="58"/>
  <c r="R126" i="58"/>
  <c r="T125" i="58"/>
  <c r="S125" i="58"/>
  <c r="U125" i="58" s="1"/>
  <c r="R125" i="58"/>
  <c r="T124" i="58"/>
  <c r="S124" i="58"/>
  <c r="R124" i="58"/>
  <c r="U124" i="58" s="1"/>
  <c r="T123" i="58"/>
  <c r="S123" i="58"/>
  <c r="R123" i="58"/>
  <c r="U123" i="58" s="1"/>
  <c r="U122" i="58"/>
  <c r="T122" i="58"/>
  <c r="S122" i="58"/>
  <c r="R122" i="58"/>
  <c r="T121" i="58"/>
  <c r="S121" i="58"/>
  <c r="U121" i="58" s="1"/>
  <c r="R121" i="58"/>
  <c r="T110" i="58"/>
  <c r="S110" i="58"/>
  <c r="U110" i="58" s="1"/>
  <c r="R110" i="58"/>
  <c r="U109" i="58"/>
  <c r="T109" i="58"/>
  <c r="S109" i="58"/>
  <c r="R109" i="58"/>
  <c r="T108" i="58"/>
  <c r="S108" i="58"/>
  <c r="R108" i="58"/>
  <c r="U108" i="58" s="1"/>
  <c r="T107" i="58"/>
  <c r="S107" i="58"/>
  <c r="R107" i="58"/>
  <c r="U107" i="58" s="1"/>
  <c r="T106" i="58"/>
  <c r="S106" i="58"/>
  <c r="U106" i="58" s="1"/>
  <c r="R106" i="58"/>
  <c r="U105" i="58"/>
  <c r="T105" i="58"/>
  <c r="S105" i="58"/>
  <c r="R105" i="58"/>
  <c r="T104" i="58"/>
  <c r="S104" i="58"/>
  <c r="R104" i="58"/>
  <c r="U104" i="58" s="1"/>
  <c r="T103" i="58"/>
  <c r="S103" i="58"/>
  <c r="R103" i="58"/>
  <c r="U103" i="58" s="1"/>
  <c r="T102" i="58"/>
  <c r="S102" i="58"/>
  <c r="U102" i="58" s="1"/>
  <c r="R102" i="58"/>
  <c r="U101" i="58"/>
  <c r="T101" i="58"/>
  <c r="S101" i="58"/>
  <c r="R101" i="58"/>
  <c r="T100" i="58"/>
  <c r="S100" i="58"/>
  <c r="R100" i="58"/>
  <c r="U100" i="58" s="1"/>
  <c r="T99" i="58"/>
  <c r="S99" i="58"/>
  <c r="R99" i="58"/>
  <c r="U99" i="58" s="1"/>
  <c r="R87" i="58"/>
  <c r="R86" i="58"/>
  <c r="R85" i="58"/>
  <c r="R84" i="58"/>
  <c r="R83" i="58"/>
  <c r="R82" i="58"/>
  <c r="R81" i="58"/>
  <c r="R80" i="58"/>
  <c r="R79" i="58"/>
  <c r="R78" i="58"/>
  <c r="R77" i="58"/>
  <c r="E89" i="58" s="1"/>
  <c r="B144" i="58" s="1"/>
  <c r="R76" i="58"/>
  <c r="T63" i="58"/>
  <c r="S63" i="58"/>
  <c r="R63" i="58"/>
  <c r="U63" i="58" s="1"/>
  <c r="T62" i="58"/>
  <c r="S62" i="58"/>
  <c r="U62" i="58" s="1"/>
  <c r="R62" i="58"/>
  <c r="U61" i="58"/>
  <c r="T61" i="58"/>
  <c r="S61" i="58"/>
  <c r="R61" i="58"/>
  <c r="T60" i="58"/>
  <c r="S60" i="58"/>
  <c r="R60" i="58"/>
  <c r="U60" i="58" s="1"/>
  <c r="T59" i="58"/>
  <c r="S59" i="58"/>
  <c r="R59" i="58"/>
  <c r="U59" i="58" s="1"/>
  <c r="T58" i="58"/>
  <c r="S58" i="58"/>
  <c r="U58" i="58" s="1"/>
  <c r="R58" i="58"/>
  <c r="U57" i="58"/>
  <c r="T57" i="58"/>
  <c r="S57" i="58"/>
  <c r="R57" i="58"/>
  <c r="T56" i="58"/>
  <c r="S56" i="58"/>
  <c r="R56" i="58"/>
  <c r="U56" i="58" s="1"/>
  <c r="T55" i="58"/>
  <c r="S55" i="58"/>
  <c r="R55" i="58"/>
  <c r="U55" i="58" s="1"/>
  <c r="T54" i="58"/>
  <c r="S54" i="58"/>
  <c r="U54" i="58" s="1"/>
  <c r="R54" i="58"/>
  <c r="U53" i="58"/>
  <c r="T53" i="58"/>
  <c r="S53" i="58"/>
  <c r="R53" i="58"/>
  <c r="T52" i="58"/>
  <c r="S52" i="58"/>
  <c r="R52" i="58"/>
  <c r="U52" i="58" s="1"/>
  <c r="O52" i="58"/>
  <c r="E37" i="58"/>
  <c r="D37" i="58"/>
  <c r="C37" i="58"/>
  <c r="H37" i="58" s="1"/>
  <c r="H36" i="58"/>
  <c r="H35" i="58"/>
  <c r="H34" i="58"/>
  <c r="H32" i="58"/>
  <c r="E32" i="58"/>
  <c r="D32" i="58"/>
  <c r="C32" i="58"/>
  <c r="H31" i="58"/>
  <c r="H30" i="58"/>
  <c r="H29" i="58"/>
  <c r="H27" i="58"/>
  <c r="E27" i="58"/>
  <c r="D27" i="58"/>
  <c r="C27" i="58"/>
  <c r="H26" i="58"/>
  <c r="H25" i="58"/>
  <c r="H24" i="58"/>
  <c r="H22" i="58"/>
  <c r="F22" i="58"/>
  <c r="E22" i="58"/>
  <c r="D22" i="58"/>
  <c r="C22" i="58"/>
  <c r="H21" i="58"/>
  <c r="H20" i="58"/>
  <c r="H19" i="58"/>
  <c r="M18" i="58"/>
  <c r="K9" i="58"/>
  <c r="K8" i="58"/>
  <c r="K7" i="58"/>
  <c r="U134" i="57"/>
  <c r="T134" i="57"/>
  <c r="S134" i="57"/>
  <c r="R134" i="57"/>
  <c r="T133" i="57"/>
  <c r="S133" i="57"/>
  <c r="R133" i="57"/>
  <c r="U133" i="57" s="1"/>
  <c r="T132" i="57"/>
  <c r="S132" i="57"/>
  <c r="R132" i="57"/>
  <c r="U132" i="57" s="1"/>
  <c r="T131" i="57"/>
  <c r="S131" i="57"/>
  <c r="U131" i="57" s="1"/>
  <c r="R131" i="57"/>
  <c r="U130" i="57"/>
  <c r="T130" i="57"/>
  <c r="S130" i="57"/>
  <c r="R130" i="57"/>
  <c r="T129" i="57"/>
  <c r="S129" i="57"/>
  <c r="R129" i="57"/>
  <c r="U129" i="57" s="1"/>
  <c r="T128" i="57"/>
  <c r="S128" i="57"/>
  <c r="R128" i="57"/>
  <c r="U128" i="57" s="1"/>
  <c r="T127" i="57"/>
  <c r="S127" i="57"/>
  <c r="U127" i="57" s="1"/>
  <c r="R127" i="57"/>
  <c r="U126" i="57"/>
  <c r="T126" i="57"/>
  <c r="S126" i="57"/>
  <c r="R126" i="57"/>
  <c r="T125" i="57"/>
  <c r="S125" i="57"/>
  <c r="R125" i="57"/>
  <c r="U125" i="57" s="1"/>
  <c r="T124" i="57"/>
  <c r="S124" i="57"/>
  <c r="R124" i="57"/>
  <c r="U124" i="57" s="1"/>
  <c r="T123" i="57"/>
  <c r="S123" i="57"/>
  <c r="U123" i="57" s="1"/>
  <c r="R123" i="57"/>
  <c r="U122" i="57"/>
  <c r="T122" i="57"/>
  <c r="S122" i="57"/>
  <c r="R122" i="57"/>
  <c r="T121" i="57"/>
  <c r="S121" i="57"/>
  <c r="R121" i="57"/>
  <c r="U121" i="57" s="1"/>
  <c r="T110" i="57"/>
  <c r="S110" i="57"/>
  <c r="R110" i="57"/>
  <c r="U110" i="57" s="1"/>
  <c r="T109" i="57"/>
  <c r="S109" i="57"/>
  <c r="R109" i="57"/>
  <c r="U109" i="57" s="1"/>
  <c r="T108" i="57"/>
  <c r="S108" i="57"/>
  <c r="R108" i="57"/>
  <c r="U108" i="57" s="1"/>
  <c r="T107" i="57"/>
  <c r="S107" i="57"/>
  <c r="R107" i="57"/>
  <c r="U107" i="57" s="1"/>
  <c r="T106" i="57"/>
  <c r="S106" i="57"/>
  <c r="R106" i="57"/>
  <c r="U106" i="57" s="1"/>
  <c r="T105" i="57"/>
  <c r="S105" i="57"/>
  <c r="R105" i="57"/>
  <c r="U105" i="57" s="1"/>
  <c r="T104" i="57"/>
  <c r="S104" i="57"/>
  <c r="R104" i="57"/>
  <c r="U104" i="57" s="1"/>
  <c r="T103" i="57"/>
  <c r="S103" i="57"/>
  <c r="R103" i="57"/>
  <c r="U103" i="57" s="1"/>
  <c r="T102" i="57"/>
  <c r="S102" i="57"/>
  <c r="R102" i="57"/>
  <c r="U102" i="57" s="1"/>
  <c r="T101" i="57"/>
  <c r="S101" i="57"/>
  <c r="R101" i="57"/>
  <c r="U101" i="57" s="1"/>
  <c r="T100" i="57"/>
  <c r="S100" i="57"/>
  <c r="R100" i="57"/>
  <c r="U100" i="57" s="1"/>
  <c r="T99" i="57"/>
  <c r="S99" i="57"/>
  <c r="R99" i="57"/>
  <c r="U99" i="57" s="1"/>
  <c r="R87" i="57"/>
  <c r="R86" i="57"/>
  <c r="R85" i="57"/>
  <c r="R84" i="57"/>
  <c r="R83" i="57"/>
  <c r="R82" i="57"/>
  <c r="R81" i="57"/>
  <c r="R80" i="57"/>
  <c r="R79" i="57"/>
  <c r="R78" i="57"/>
  <c r="R77" i="57"/>
  <c r="R76" i="57"/>
  <c r="E89" i="57" s="1"/>
  <c r="B144" i="57" s="1"/>
  <c r="U63" i="57"/>
  <c r="T63" i="57"/>
  <c r="S63" i="57"/>
  <c r="R63" i="57"/>
  <c r="T62" i="57"/>
  <c r="S62" i="57"/>
  <c r="R62" i="57"/>
  <c r="U62" i="57" s="1"/>
  <c r="T61" i="57"/>
  <c r="U61" i="57" s="1"/>
  <c r="S61" i="57"/>
  <c r="R61" i="57"/>
  <c r="T60" i="57"/>
  <c r="S60" i="57"/>
  <c r="R60" i="57"/>
  <c r="U60" i="57" s="1"/>
  <c r="U59" i="57"/>
  <c r="T59" i="57"/>
  <c r="S59" i="57"/>
  <c r="R59" i="57"/>
  <c r="T58" i="57"/>
  <c r="S58" i="57"/>
  <c r="R58" i="57"/>
  <c r="U58" i="57" s="1"/>
  <c r="T57" i="57"/>
  <c r="U57" i="57" s="1"/>
  <c r="S57" i="57"/>
  <c r="R57" i="57"/>
  <c r="T56" i="57"/>
  <c r="S56" i="57"/>
  <c r="R56" i="57"/>
  <c r="U56" i="57" s="1"/>
  <c r="U55" i="57"/>
  <c r="T55" i="57"/>
  <c r="S55" i="57"/>
  <c r="R55" i="57"/>
  <c r="T54" i="57"/>
  <c r="S54" i="57"/>
  <c r="R54" i="57"/>
  <c r="U54" i="57" s="1"/>
  <c r="T53" i="57"/>
  <c r="U53" i="57" s="1"/>
  <c r="S53" i="57"/>
  <c r="R53" i="57"/>
  <c r="T52" i="57"/>
  <c r="S52" i="57"/>
  <c r="R52" i="57"/>
  <c r="U52" i="57" s="1"/>
  <c r="O52" i="57"/>
  <c r="E37" i="57"/>
  <c r="D37" i="57"/>
  <c r="C37" i="57"/>
  <c r="H37" i="57" s="1"/>
  <c r="H36" i="57"/>
  <c r="H35" i="57"/>
  <c r="H34" i="57"/>
  <c r="E32" i="57"/>
  <c r="H32" i="57" s="1"/>
  <c r="D32" i="57"/>
  <c r="C32" i="57"/>
  <c r="H31" i="57"/>
  <c r="H30" i="57"/>
  <c r="H29" i="57"/>
  <c r="E27" i="57"/>
  <c r="H27" i="57" s="1"/>
  <c r="D27" i="57"/>
  <c r="C27" i="57"/>
  <c r="H26" i="57"/>
  <c r="H25" i="57"/>
  <c r="H24" i="57"/>
  <c r="F22" i="57"/>
  <c r="E22" i="57"/>
  <c r="D22" i="57"/>
  <c r="C22" i="57"/>
  <c r="H22" i="57" s="1"/>
  <c r="H21" i="57"/>
  <c r="H20" i="57"/>
  <c r="H19" i="57"/>
  <c r="M18" i="57"/>
  <c r="K9" i="57"/>
  <c r="K8" i="57"/>
  <c r="K7" i="57"/>
  <c r="T134" i="56"/>
  <c r="U134" i="56" s="1"/>
  <c r="S134" i="56"/>
  <c r="R134" i="56"/>
  <c r="T133" i="56"/>
  <c r="S133" i="56"/>
  <c r="R133" i="56"/>
  <c r="U133" i="56" s="1"/>
  <c r="U132" i="56"/>
  <c r="T132" i="56"/>
  <c r="S132" i="56"/>
  <c r="R132" i="56"/>
  <c r="T131" i="56"/>
  <c r="S131" i="56"/>
  <c r="R131" i="56"/>
  <c r="U131" i="56" s="1"/>
  <c r="T130" i="56"/>
  <c r="U130" i="56" s="1"/>
  <c r="S130" i="56"/>
  <c r="R130" i="56"/>
  <c r="T129" i="56"/>
  <c r="S129" i="56"/>
  <c r="R129" i="56"/>
  <c r="U129" i="56" s="1"/>
  <c r="U128" i="56"/>
  <c r="T128" i="56"/>
  <c r="S128" i="56"/>
  <c r="R128" i="56"/>
  <c r="T127" i="56"/>
  <c r="S127" i="56"/>
  <c r="R127" i="56"/>
  <c r="U127" i="56" s="1"/>
  <c r="T126" i="56"/>
  <c r="U126" i="56" s="1"/>
  <c r="S126" i="56"/>
  <c r="R126" i="56"/>
  <c r="T125" i="56"/>
  <c r="S125" i="56"/>
  <c r="R125" i="56"/>
  <c r="U125" i="56" s="1"/>
  <c r="U124" i="56"/>
  <c r="T124" i="56"/>
  <c r="S124" i="56"/>
  <c r="R124" i="56"/>
  <c r="T123" i="56"/>
  <c r="S123" i="56"/>
  <c r="R123" i="56"/>
  <c r="U123" i="56" s="1"/>
  <c r="T122" i="56"/>
  <c r="U122" i="56" s="1"/>
  <c r="S122" i="56"/>
  <c r="R122" i="56"/>
  <c r="T121" i="56"/>
  <c r="S121" i="56"/>
  <c r="R121" i="56"/>
  <c r="U121" i="56" s="1"/>
  <c r="E136" i="56" s="1"/>
  <c r="B146" i="56" s="1"/>
  <c r="T110" i="56"/>
  <c r="S110" i="56"/>
  <c r="R110" i="56"/>
  <c r="U110" i="56" s="1"/>
  <c r="T109" i="56"/>
  <c r="S109" i="56"/>
  <c r="U109" i="56" s="1"/>
  <c r="R109" i="56"/>
  <c r="U108" i="56"/>
  <c r="T108" i="56"/>
  <c r="S108" i="56"/>
  <c r="R108" i="56"/>
  <c r="T107" i="56"/>
  <c r="S107" i="56"/>
  <c r="R107" i="56"/>
  <c r="U107" i="56" s="1"/>
  <c r="T106" i="56"/>
  <c r="S106" i="56"/>
  <c r="R106" i="56"/>
  <c r="U106" i="56" s="1"/>
  <c r="T105" i="56"/>
  <c r="S105" i="56"/>
  <c r="U105" i="56" s="1"/>
  <c r="R105" i="56"/>
  <c r="U104" i="56"/>
  <c r="T104" i="56"/>
  <c r="S104" i="56"/>
  <c r="R104" i="56"/>
  <c r="T103" i="56"/>
  <c r="S103" i="56"/>
  <c r="R103" i="56"/>
  <c r="U103" i="56" s="1"/>
  <c r="T102" i="56"/>
  <c r="S102" i="56"/>
  <c r="R102" i="56"/>
  <c r="U102" i="56" s="1"/>
  <c r="T101" i="56"/>
  <c r="S101" i="56"/>
  <c r="U101" i="56" s="1"/>
  <c r="R101" i="56"/>
  <c r="U100" i="56"/>
  <c r="T100" i="56"/>
  <c r="S100" i="56"/>
  <c r="R100" i="56"/>
  <c r="T99" i="56"/>
  <c r="S99" i="56"/>
  <c r="R99" i="56"/>
  <c r="U99" i="56" s="1"/>
  <c r="R87" i="56"/>
  <c r="R86" i="56"/>
  <c r="R85" i="56"/>
  <c r="R84" i="56"/>
  <c r="R83" i="56"/>
  <c r="R82" i="56"/>
  <c r="R81" i="56"/>
  <c r="R80" i="56"/>
  <c r="R79" i="56"/>
  <c r="R78" i="56"/>
  <c r="R77" i="56"/>
  <c r="R76" i="56"/>
  <c r="E89" i="56" s="1"/>
  <c r="B144" i="56" s="1"/>
  <c r="T63" i="56"/>
  <c r="U63" i="56" s="1"/>
  <c r="S63" i="56"/>
  <c r="R63" i="56"/>
  <c r="T62" i="56"/>
  <c r="S62" i="56"/>
  <c r="U62" i="56" s="1"/>
  <c r="R62" i="56"/>
  <c r="T61" i="56"/>
  <c r="S61" i="56"/>
  <c r="U61" i="56" s="1"/>
  <c r="R61" i="56"/>
  <c r="T60" i="56"/>
  <c r="S60" i="56"/>
  <c r="R60" i="56"/>
  <c r="U60" i="56" s="1"/>
  <c r="T59" i="56"/>
  <c r="U59" i="56" s="1"/>
  <c r="S59" i="56"/>
  <c r="R59" i="56"/>
  <c r="T58" i="56"/>
  <c r="S58" i="56"/>
  <c r="U58" i="56" s="1"/>
  <c r="R58" i="56"/>
  <c r="T57" i="56"/>
  <c r="S57" i="56"/>
  <c r="U57" i="56" s="1"/>
  <c r="R57" i="56"/>
  <c r="T56" i="56"/>
  <c r="S56" i="56"/>
  <c r="R56" i="56"/>
  <c r="U56" i="56" s="1"/>
  <c r="T55" i="56"/>
  <c r="U55" i="56" s="1"/>
  <c r="S55" i="56"/>
  <c r="R55" i="56"/>
  <c r="T54" i="56"/>
  <c r="S54" i="56"/>
  <c r="U54" i="56" s="1"/>
  <c r="R54" i="56"/>
  <c r="T53" i="56"/>
  <c r="S53" i="56"/>
  <c r="U53" i="56" s="1"/>
  <c r="R53" i="56"/>
  <c r="T52" i="56"/>
  <c r="S52" i="56"/>
  <c r="R52" i="56"/>
  <c r="U52" i="56" s="1"/>
  <c r="O52" i="56"/>
  <c r="H37" i="56"/>
  <c r="E37" i="56"/>
  <c r="D37" i="56"/>
  <c r="C37" i="56"/>
  <c r="H36" i="56"/>
  <c r="H35" i="56"/>
  <c r="H34" i="56"/>
  <c r="E32" i="56"/>
  <c r="D32" i="56"/>
  <c r="H32" i="56" s="1"/>
  <c r="C32" i="56"/>
  <c r="H31" i="56"/>
  <c r="H30" i="56"/>
  <c r="H29" i="56"/>
  <c r="E27" i="56"/>
  <c r="D27" i="56"/>
  <c r="H27" i="56" s="1"/>
  <c r="C27" i="56"/>
  <c r="H26" i="56"/>
  <c r="H25" i="56"/>
  <c r="H24" i="56"/>
  <c r="F22" i="56"/>
  <c r="E22" i="56"/>
  <c r="D22" i="56"/>
  <c r="C22" i="56"/>
  <c r="H22" i="56" s="1"/>
  <c r="H21" i="56"/>
  <c r="H20" i="56"/>
  <c r="H19" i="56"/>
  <c r="M18" i="56"/>
  <c r="K9" i="56"/>
  <c r="K8" i="56"/>
  <c r="K7" i="56"/>
  <c r="T134" i="55"/>
  <c r="S134" i="55"/>
  <c r="U134" i="55" s="1"/>
  <c r="R134" i="55"/>
  <c r="T133" i="55"/>
  <c r="S133" i="55"/>
  <c r="R133" i="55"/>
  <c r="U133" i="55" s="1"/>
  <c r="T132" i="55"/>
  <c r="U132" i="55" s="1"/>
  <c r="S132" i="55"/>
  <c r="R132" i="55"/>
  <c r="T131" i="55"/>
  <c r="S131" i="55"/>
  <c r="U131" i="55" s="1"/>
  <c r="R131" i="55"/>
  <c r="T130" i="55"/>
  <c r="S130" i="55"/>
  <c r="U130" i="55" s="1"/>
  <c r="R130" i="55"/>
  <c r="T129" i="55"/>
  <c r="S129" i="55"/>
  <c r="R129" i="55"/>
  <c r="U129" i="55" s="1"/>
  <c r="T128" i="55"/>
  <c r="U128" i="55" s="1"/>
  <c r="S128" i="55"/>
  <c r="R128" i="55"/>
  <c r="T127" i="55"/>
  <c r="S127" i="55"/>
  <c r="U127" i="55" s="1"/>
  <c r="R127" i="55"/>
  <c r="T126" i="55"/>
  <c r="S126" i="55"/>
  <c r="U126" i="55" s="1"/>
  <c r="R126" i="55"/>
  <c r="T125" i="55"/>
  <c r="S125" i="55"/>
  <c r="R125" i="55"/>
  <c r="U125" i="55" s="1"/>
  <c r="T124" i="55"/>
  <c r="U124" i="55" s="1"/>
  <c r="S124" i="55"/>
  <c r="R124" i="55"/>
  <c r="T123" i="55"/>
  <c r="S123" i="55"/>
  <c r="U123" i="55" s="1"/>
  <c r="R123" i="55"/>
  <c r="T122" i="55"/>
  <c r="S122" i="55"/>
  <c r="U122" i="55" s="1"/>
  <c r="R122" i="55"/>
  <c r="T121" i="55"/>
  <c r="S121" i="55"/>
  <c r="R121" i="55"/>
  <c r="U121" i="55" s="1"/>
  <c r="E136" i="55" s="1"/>
  <c r="B146" i="55" s="1"/>
  <c r="U110" i="55"/>
  <c r="T110" i="55"/>
  <c r="S110" i="55"/>
  <c r="R110" i="55"/>
  <c r="T109" i="55"/>
  <c r="S109" i="55"/>
  <c r="R109" i="55"/>
  <c r="U109" i="55" s="1"/>
  <c r="T108" i="55"/>
  <c r="U108" i="55" s="1"/>
  <c r="S108" i="55"/>
  <c r="R108" i="55"/>
  <c r="T107" i="55"/>
  <c r="S107" i="55"/>
  <c r="R107" i="55"/>
  <c r="U107" i="55" s="1"/>
  <c r="U106" i="55"/>
  <c r="T106" i="55"/>
  <c r="S106" i="55"/>
  <c r="R106" i="55"/>
  <c r="T105" i="55"/>
  <c r="S105" i="55"/>
  <c r="R105" i="55"/>
  <c r="U105" i="55" s="1"/>
  <c r="T104" i="55"/>
  <c r="U104" i="55" s="1"/>
  <c r="S104" i="55"/>
  <c r="R104" i="55"/>
  <c r="T103" i="55"/>
  <c r="S103" i="55"/>
  <c r="R103" i="55"/>
  <c r="U103" i="55" s="1"/>
  <c r="U102" i="55"/>
  <c r="T102" i="55"/>
  <c r="S102" i="55"/>
  <c r="R102" i="55"/>
  <c r="T101" i="55"/>
  <c r="S101" i="55"/>
  <c r="R101" i="55"/>
  <c r="U101" i="55" s="1"/>
  <c r="T100" i="55"/>
  <c r="U100" i="55" s="1"/>
  <c r="S100" i="55"/>
  <c r="R100" i="55"/>
  <c r="T99" i="55"/>
  <c r="S99" i="55"/>
  <c r="R99" i="55"/>
  <c r="U99" i="55" s="1"/>
  <c r="E112" i="55" s="1"/>
  <c r="B145" i="55" s="1"/>
  <c r="R87" i="55"/>
  <c r="R86" i="55"/>
  <c r="R85" i="55"/>
  <c r="R84" i="55"/>
  <c r="R83" i="55"/>
  <c r="R82" i="55"/>
  <c r="R81" i="55"/>
  <c r="R80" i="55"/>
  <c r="R79" i="55"/>
  <c r="E89" i="55" s="1"/>
  <c r="B144" i="55" s="1"/>
  <c r="R78" i="55"/>
  <c r="R77" i="55"/>
  <c r="R76" i="55"/>
  <c r="T63" i="55"/>
  <c r="S63" i="55"/>
  <c r="R63" i="55"/>
  <c r="U63" i="55" s="1"/>
  <c r="U62" i="55"/>
  <c r="T62" i="55"/>
  <c r="S62" i="55"/>
  <c r="R62" i="55"/>
  <c r="T61" i="55"/>
  <c r="S61" i="55"/>
  <c r="R61" i="55"/>
  <c r="U61" i="55" s="1"/>
  <c r="T60" i="55"/>
  <c r="S60" i="55"/>
  <c r="R60" i="55"/>
  <c r="U60" i="55" s="1"/>
  <c r="T59" i="55"/>
  <c r="S59" i="55"/>
  <c r="R59" i="55"/>
  <c r="U59" i="55" s="1"/>
  <c r="U58" i="55"/>
  <c r="T58" i="55"/>
  <c r="S58" i="55"/>
  <c r="R58" i="55"/>
  <c r="T57" i="55"/>
  <c r="S57" i="55"/>
  <c r="R57" i="55"/>
  <c r="U57" i="55" s="1"/>
  <c r="T56" i="55"/>
  <c r="S56" i="55"/>
  <c r="R56" i="55"/>
  <c r="U56" i="55" s="1"/>
  <c r="T55" i="55"/>
  <c r="S55" i="55"/>
  <c r="R55" i="55"/>
  <c r="U55" i="55" s="1"/>
  <c r="U54" i="55"/>
  <c r="T54" i="55"/>
  <c r="S54" i="55"/>
  <c r="R54" i="55"/>
  <c r="T53" i="55"/>
  <c r="S53" i="55"/>
  <c r="R53" i="55"/>
  <c r="U53" i="55" s="1"/>
  <c r="T52" i="55"/>
  <c r="S52" i="55"/>
  <c r="R52" i="55"/>
  <c r="U52" i="55" s="1"/>
  <c r="O52" i="55"/>
  <c r="E37" i="55"/>
  <c r="D37" i="55"/>
  <c r="C37" i="55"/>
  <c r="H37" i="55" s="1"/>
  <c r="H36" i="55"/>
  <c r="H35" i="55"/>
  <c r="H34" i="55"/>
  <c r="E32" i="55"/>
  <c r="D32" i="55"/>
  <c r="C32" i="55"/>
  <c r="H32" i="55" s="1"/>
  <c r="H31" i="55"/>
  <c r="H30" i="55"/>
  <c r="H29" i="55"/>
  <c r="E27" i="55"/>
  <c r="D27" i="55"/>
  <c r="C27" i="55"/>
  <c r="H27" i="55" s="1"/>
  <c r="H26" i="55"/>
  <c r="H25" i="55"/>
  <c r="H24" i="55"/>
  <c r="F22" i="55"/>
  <c r="E22" i="55"/>
  <c r="D22" i="55"/>
  <c r="H22" i="55" s="1"/>
  <c r="C22" i="55"/>
  <c r="H21" i="55"/>
  <c r="H20" i="55"/>
  <c r="H19" i="55"/>
  <c r="M18" i="55"/>
  <c r="K9" i="55"/>
  <c r="K8" i="55"/>
  <c r="K7" i="55"/>
  <c r="T134" i="54"/>
  <c r="S134" i="54"/>
  <c r="R134" i="54"/>
  <c r="U134" i="54" s="1"/>
  <c r="T133" i="54"/>
  <c r="S133" i="54"/>
  <c r="R133" i="54"/>
  <c r="U133" i="54" s="1"/>
  <c r="T132" i="54"/>
  <c r="S132" i="54"/>
  <c r="R132" i="54"/>
  <c r="U132" i="54" s="1"/>
  <c r="T131" i="54"/>
  <c r="S131" i="54"/>
  <c r="R131" i="54"/>
  <c r="U131" i="54" s="1"/>
  <c r="T130" i="54"/>
  <c r="S130" i="54"/>
  <c r="R130" i="54"/>
  <c r="U130" i="54" s="1"/>
  <c r="T129" i="54"/>
  <c r="S129" i="54"/>
  <c r="R129" i="54"/>
  <c r="U129" i="54" s="1"/>
  <c r="T128" i="54"/>
  <c r="S128" i="54"/>
  <c r="R128" i="54"/>
  <c r="U128" i="54" s="1"/>
  <c r="T127" i="54"/>
  <c r="S127" i="54"/>
  <c r="R127" i="54"/>
  <c r="U127" i="54" s="1"/>
  <c r="T126" i="54"/>
  <c r="S126" i="54"/>
  <c r="R126" i="54"/>
  <c r="U126" i="54" s="1"/>
  <c r="T125" i="54"/>
  <c r="S125" i="54"/>
  <c r="R125" i="54"/>
  <c r="U125" i="54" s="1"/>
  <c r="T124" i="54"/>
  <c r="S124" i="54"/>
  <c r="R124" i="54"/>
  <c r="U124" i="54" s="1"/>
  <c r="T123" i="54"/>
  <c r="S123" i="54"/>
  <c r="R123" i="54"/>
  <c r="U123" i="54" s="1"/>
  <c r="T122" i="54"/>
  <c r="S122" i="54"/>
  <c r="R122" i="54"/>
  <c r="U122" i="54" s="1"/>
  <c r="T121" i="54"/>
  <c r="S121" i="54"/>
  <c r="R121" i="54"/>
  <c r="U121" i="54" s="1"/>
  <c r="U110" i="54"/>
  <c r="T110" i="54"/>
  <c r="S110" i="54"/>
  <c r="R110" i="54"/>
  <c r="U109" i="54"/>
  <c r="T109" i="54"/>
  <c r="S109" i="54"/>
  <c r="R109" i="54"/>
  <c r="T108" i="54"/>
  <c r="U108" i="54" s="1"/>
  <c r="S108" i="54"/>
  <c r="R108" i="54"/>
  <c r="T107" i="54"/>
  <c r="U107" i="54" s="1"/>
  <c r="S107" i="54"/>
  <c r="R107" i="54"/>
  <c r="U106" i="54"/>
  <c r="T106" i="54"/>
  <c r="S106" i="54"/>
  <c r="R106" i="54"/>
  <c r="U105" i="54"/>
  <c r="T105" i="54"/>
  <c r="S105" i="54"/>
  <c r="R105" i="54"/>
  <c r="T104" i="54"/>
  <c r="U104" i="54" s="1"/>
  <c r="S104" i="54"/>
  <c r="R104" i="54"/>
  <c r="T103" i="54"/>
  <c r="U103" i="54" s="1"/>
  <c r="S103" i="54"/>
  <c r="R103" i="54"/>
  <c r="U102" i="54"/>
  <c r="T102" i="54"/>
  <c r="S102" i="54"/>
  <c r="R102" i="54"/>
  <c r="U101" i="54"/>
  <c r="T101" i="54"/>
  <c r="S101" i="54"/>
  <c r="R101" i="54"/>
  <c r="T100" i="54"/>
  <c r="U100" i="54" s="1"/>
  <c r="S100" i="54"/>
  <c r="R100" i="54"/>
  <c r="T99" i="54"/>
  <c r="U99" i="54" s="1"/>
  <c r="S99" i="54"/>
  <c r="R99" i="54"/>
  <c r="R87" i="54"/>
  <c r="R86" i="54"/>
  <c r="R85" i="54"/>
  <c r="R84" i="54"/>
  <c r="E89" i="54" s="1"/>
  <c r="B144" i="54" s="1"/>
  <c r="R83" i="54"/>
  <c r="R82" i="54"/>
  <c r="R81" i="54"/>
  <c r="R80" i="54"/>
  <c r="R79" i="54"/>
  <c r="R78" i="54"/>
  <c r="R77" i="54"/>
  <c r="R76" i="54"/>
  <c r="T63" i="54"/>
  <c r="S63" i="54"/>
  <c r="R63" i="54"/>
  <c r="U63" i="54" s="1"/>
  <c r="T62" i="54"/>
  <c r="S62" i="54"/>
  <c r="U62" i="54" s="1"/>
  <c r="R62" i="54"/>
  <c r="T61" i="54"/>
  <c r="S61" i="54"/>
  <c r="R61" i="54"/>
  <c r="U61" i="54" s="1"/>
  <c r="T60" i="54"/>
  <c r="S60" i="54"/>
  <c r="R60" i="54"/>
  <c r="U60" i="54" s="1"/>
  <c r="T59" i="54"/>
  <c r="S59" i="54"/>
  <c r="R59" i="54"/>
  <c r="U59" i="54" s="1"/>
  <c r="T58" i="54"/>
  <c r="S58" i="54"/>
  <c r="U58" i="54" s="1"/>
  <c r="R58" i="54"/>
  <c r="T57" i="54"/>
  <c r="S57" i="54"/>
  <c r="R57" i="54"/>
  <c r="U57" i="54" s="1"/>
  <c r="T56" i="54"/>
  <c r="S56" i="54"/>
  <c r="R56" i="54"/>
  <c r="U56" i="54" s="1"/>
  <c r="T55" i="54"/>
  <c r="S55" i="54"/>
  <c r="R55" i="54"/>
  <c r="U55" i="54" s="1"/>
  <c r="T54" i="54"/>
  <c r="S54" i="54"/>
  <c r="U54" i="54" s="1"/>
  <c r="R54" i="54"/>
  <c r="T53" i="54"/>
  <c r="S53" i="54"/>
  <c r="R53" i="54"/>
  <c r="U53" i="54" s="1"/>
  <c r="T52" i="54"/>
  <c r="S52" i="54"/>
  <c r="R52" i="54"/>
  <c r="U52" i="54" s="1"/>
  <c r="O52" i="54"/>
  <c r="E37" i="54"/>
  <c r="D37" i="54"/>
  <c r="C37" i="54"/>
  <c r="H37" i="54" s="1"/>
  <c r="H36" i="54"/>
  <c r="H35" i="54"/>
  <c r="H34" i="54"/>
  <c r="E32" i="54"/>
  <c r="D32" i="54"/>
  <c r="C32" i="54"/>
  <c r="H32" i="54" s="1"/>
  <c r="H31" i="54"/>
  <c r="H30" i="54"/>
  <c r="H29" i="54"/>
  <c r="E27" i="54"/>
  <c r="D27" i="54"/>
  <c r="C27" i="54"/>
  <c r="H27" i="54" s="1"/>
  <c r="H26" i="54"/>
  <c r="H25" i="54"/>
  <c r="H24" i="54"/>
  <c r="H22" i="54"/>
  <c r="F22" i="54"/>
  <c r="E22" i="54"/>
  <c r="D22" i="54"/>
  <c r="C22" i="54"/>
  <c r="H21" i="54"/>
  <c r="H20" i="54"/>
  <c r="H19" i="54"/>
  <c r="M18" i="54"/>
  <c r="K9" i="54"/>
  <c r="K8" i="54"/>
  <c r="K7" i="54"/>
  <c r="U134" i="53"/>
  <c r="T134" i="53"/>
  <c r="S134" i="53"/>
  <c r="R134" i="53"/>
  <c r="T133" i="53"/>
  <c r="S133" i="53"/>
  <c r="R133" i="53"/>
  <c r="U133" i="53" s="1"/>
  <c r="T132" i="53"/>
  <c r="U132" i="53" s="1"/>
  <c r="S132" i="53"/>
  <c r="R132" i="53"/>
  <c r="T131" i="53"/>
  <c r="S131" i="53"/>
  <c r="R131" i="53"/>
  <c r="U131" i="53" s="1"/>
  <c r="U130" i="53"/>
  <c r="T130" i="53"/>
  <c r="S130" i="53"/>
  <c r="R130" i="53"/>
  <c r="T129" i="53"/>
  <c r="S129" i="53"/>
  <c r="R129" i="53"/>
  <c r="U129" i="53" s="1"/>
  <c r="T128" i="53"/>
  <c r="U128" i="53" s="1"/>
  <c r="S128" i="53"/>
  <c r="R128" i="53"/>
  <c r="T127" i="53"/>
  <c r="S127" i="53"/>
  <c r="R127" i="53"/>
  <c r="U127" i="53" s="1"/>
  <c r="U126" i="53"/>
  <c r="T126" i="53"/>
  <c r="S126" i="53"/>
  <c r="R126" i="53"/>
  <c r="T125" i="53"/>
  <c r="S125" i="53"/>
  <c r="R125" i="53"/>
  <c r="U125" i="53" s="1"/>
  <c r="T124" i="53"/>
  <c r="U124" i="53" s="1"/>
  <c r="S124" i="53"/>
  <c r="R124" i="53"/>
  <c r="T123" i="53"/>
  <c r="S123" i="53"/>
  <c r="R123" i="53"/>
  <c r="U123" i="53" s="1"/>
  <c r="U122" i="53"/>
  <c r="T122" i="53"/>
  <c r="S122" i="53"/>
  <c r="R122" i="53"/>
  <c r="T121" i="53"/>
  <c r="S121" i="53"/>
  <c r="R121" i="53"/>
  <c r="U121" i="53" s="1"/>
  <c r="E136" i="53" s="1"/>
  <c r="B146" i="53" s="1"/>
  <c r="U110" i="53"/>
  <c r="T110" i="53"/>
  <c r="S110" i="53"/>
  <c r="R110" i="53"/>
  <c r="T109" i="53"/>
  <c r="S109" i="53"/>
  <c r="R109" i="53"/>
  <c r="U109" i="53" s="1"/>
  <c r="T108" i="53"/>
  <c r="S108" i="53"/>
  <c r="R108" i="53"/>
  <c r="U108" i="53" s="1"/>
  <c r="T107" i="53"/>
  <c r="S107" i="53"/>
  <c r="R107" i="53"/>
  <c r="U107" i="53" s="1"/>
  <c r="U106" i="53"/>
  <c r="T106" i="53"/>
  <c r="S106" i="53"/>
  <c r="R106" i="53"/>
  <c r="T105" i="53"/>
  <c r="S105" i="53"/>
  <c r="R105" i="53"/>
  <c r="U105" i="53" s="1"/>
  <c r="T104" i="53"/>
  <c r="S104" i="53"/>
  <c r="R104" i="53"/>
  <c r="U104" i="53" s="1"/>
  <c r="T103" i="53"/>
  <c r="S103" i="53"/>
  <c r="R103" i="53"/>
  <c r="U103" i="53" s="1"/>
  <c r="U102" i="53"/>
  <c r="T102" i="53"/>
  <c r="S102" i="53"/>
  <c r="R102" i="53"/>
  <c r="T101" i="53"/>
  <c r="S101" i="53"/>
  <c r="R101" i="53"/>
  <c r="U101" i="53" s="1"/>
  <c r="T100" i="53"/>
  <c r="S100" i="53"/>
  <c r="R100" i="53"/>
  <c r="U100" i="53" s="1"/>
  <c r="T99" i="53"/>
  <c r="S99" i="53"/>
  <c r="R99" i="53"/>
  <c r="U99" i="53" s="1"/>
  <c r="E89" i="53"/>
  <c r="B144" i="53" s="1"/>
  <c r="R87" i="53"/>
  <c r="R86" i="53"/>
  <c r="R85" i="53"/>
  <c r="R84" i="53"/>
  <c r="R83" i="53"/>
  <c r="R82" i="53"/>
  <c r="R81" i="53"/>
  <c r="R80" i="53"/>
  <c r="R79" i="53"/>
  <c r="R78" i="53"/>
  <c r="R77" i="53"/>
  <c r="R76" i="53"/>
  <c r="T63" i="53"/>
  <c r="S63" i="53"/>
  <c r="U63" i="53" s="1"/>
  <c r="R63" i="53"/>
  <c r="U62" i="53"/>
  <c r="T62" i="53"/>
  <c r="S62" i="53"/>
  <c r="R62" i="53"/>
  <c r="T61" i="53"/>
  <c r="S61" i="53"/>
  <c r="R61" i="53"/>
  <c r="U61" i="53" s="1"/>
  <c r="T60" i="53"/>
  <c r="S60" i="53"/>
  <c r="R60" i="53"/>
  <c r="U60" i="53" s="1"/>
  <c r="T59" i="53"/>
  <c r="S59" i="53"/>
  <c r="U59" i="53" s="1"/>
  <c r="R59" i="53"/>
  <c r="U58" i="53"/>
  <c r="T58" i="53"/>
  <c r="S58" i="53"/>
  <c r="R58" i="53"/>
  <c r="T57" i="53"/>
  <c r="S57" i="53"/>
  <c r="R57" i="53"/>
  <c r="U57" i="53" s="1"/>
  <c r="T56" i="53"/>
  <c r="S56" i="53"/>
  <c r="R56" i="53"/>
  <c r="U56" i="53" s="1"/>
  <c r="T55" i="53"/>
  <c r="S55" i="53"/>
  <c r="U55" i="53" s="1"/>
  <c r="R55" i="53"/>
  <c r="T54" i="53"/>
  <c r="S54" i="53"/>
  <c r="U54" i="53" s="1"/>
  <c r="R54" i="53"/>
  <c r="T53" i="53"/>
  <c r="S53" i="53"/>
  <c r="R53" i="53"/>
  <c r="U53" i="53" s="1"/>
  <c r="T52" i="53"/>
  <c r="S52" i="53"/>
  <c r="R52" i="53"/>
  <c r="U52" i="53" s="1"/>
  <c r="O52" i="53"/>
  <c r="E37" i="53"/>
  <c r="H37" i="53" s="1"/>
  <c r="D37" i="53"/>
  <c r="C37" i="53"/>
  <c r="H36" i="53"/>
  <c r="H35" i="53"/>
  <c r="H34" i="53"/>
  <c r="E32" i="53"/>
  <c r="D32" i="53"/>
  <c r="C32" i="53"/>
  <c r="H32" i="53" s="1"/>
  <c r="H31" i="53"/>
  <c r="H30" i="53"/>
  <c r="H29" i="53"/>
  <c r="E27" i="53"/>
  <c r="D27" i="53"/>
  <c r="C27" i="53"/>
  <c r="H27" i="53" s="1"/>
  <c r="H26" i="53"/>
  <c r="H25" i="53"/>
  <c r="H24" i="53"/>
  <c r="F22" i="53"/>
  <c r="E22" i="53"/>
  <c r="D22" i="53"/>
  <c r="C22" i="53"/>
  <c r="H22" i="53" s="1"/>
  <c r="H21" i="53"/>
  <c r="H20" i="53"/>
  <c r="H19" i="53"/>
  <c r="M18" i="53"/>
  <c r="K9" i="53"/>
  <c r="K8" i="53"/>
  <c r="K7" i="53"/>
  <c r="T134" i="52"/>
  <c r="S134" i="52"/>
  <c r="R134" i="52"/>
  <c r="U134" i="52" s="1"/>
  <c r="T133" i="52"/>
  <c r="S133" i="52"/>
  <c r="R133" i="52"/>
  <c r="U133" i="52" s="1"/>
  <c r="T132" i="52"/>
  <c r="S132" i="52"/>
  <c r="U132" i="52" s="1"/>
  <c r="R132" i="52"/>
  <c r="T131" i="52"/>
  <c r="S131" i="52"/>
  <c r="R131" i="52"/>
  <c r="U131" i="52" s="1"/>
  <c r="T130" i="52"/>
  <c r="S130" i="52"/>
  <c r="R130" i="52"/>
  <c r="U130" i="52" s="1"/>
  <c r="T129" i="52"/>
  <c r="S129" i="52"/>
  <c r="R129" i="52"/>
  <c r="U129" i="52" s="1"/>
  <c r="T128" i="52"/>
  <c r="S128" i="52"/>
  <c r="U128" i="52" s="1"/>
  <c r="R128" i="52"/>
  <c r="T127" i="52"/>
  <c r="S127" i="52"/>
  <c r="R127" i="52"/>
  <c r="U127" i="52" s="1"/>
  <c r="T126" i="52"/>
  <c r="S126" i="52"/>
  <c r="R126" i="52"/>
  <c r="U126" i="52" s="1"/>
  <c r="T125" i="52"/>
  <c r="S125" i="52"/>
  <c r="R125" i="52"/>
  <c r="U125" i="52" s="1"/>
  <c r="T124" i="52"/>
  <c r="S124" i="52"/>
  <c r="U124" i="52" s="1"/>
  <c r="R124" i="52"/>
  <c r="T123" i="52"/>
  <c r="S123" i="52"/>
  <c r="R123" i="52"/>
  <c r="U123" i="52" s="1"/>
  <c r="T122" i="52"/>
  <c r="S122" i="52"/>
  <c r="R122" i="52"/>
  <c r="U122" i="52" s="1"/>
  <c r="T121" i="52"/>
  <c r="S121" i="52"/>
  <c r="R121" i="52"/>
  <c r="U121" i="52" s="1"/>
  <c r="T110" i="52"/>
  <c r="U110" i="52" s="1"/>
  <c r="S110" i="52"/>
  <c r="R110" i="52"/>
  <c r="T109" i="52"/>
  <c r="S109" i="52"/>
  <c r="U109" i="52" s="1"/>
  <c r="R109" i="52"/>
  <c r="U108" i="52"/>
  <c r="T108" i="52"/>
  <c r="S108" i="52"/>
  <c r="R108" i="52"/>
  <c r="T107" i="52"/>
  <c r="S107" i="52"/>
  <c r="R107" i="52"/>
  <c r="U107" i="52" s="1"/>
  <c r="T106" i="52"/>
  <c r="U106" i="52" s="1"/>
  <c r="S106" i="52"/>
  <c r="R106" i="52"/>
  <c r="T105" i="52"/>
  <c r="S105" i="52"/>
  <c r="U105" i="52" s="1"/>
  <c r="R105" i="52"/>
  <c r="U104" i="52"/>
  <c r="T104" i="52"/>
  <c r="S104" i="52"/>
  <c r="R104" i="52"/>
  <c r="T103" i="52"/>
  <c r="S103" i="52"/>
  <c r="R103" i="52"/>
  <c r="U103" i="52" s="1"/>
  <c r="T102" i="52"/>
  <c r="U102" i="52" s="1"/>
  <c r="S102" i="52"/>
  <c r="R102" i="52"/>
  <c r="T101" i="52"/>
  <c r="S101" i="52"/>
  <c r="U101" i="52" s="1"/>
  <c r="R101" i="52"/>
  <c r="U100" i="52"/>
  <c r="T100" i="52"/>
  <c r="S100" i="52"/>
  <c r="R100" i="52"/>
  <c r="T99" i="52"/>
  <c r="S99" i="52"/>
  <c r="R99" i="52"/>
  <c r="U99" i="52" s="1"/>
  <c r="R87" i="52"/>
  <c r="E89" i="52" s="1"/>
  <c r="B144" i="52" s="1"/>
  <c r="R86" i="52"/>
  <c r="R85" i="52"/>
  <c r="R84" i="52"/>
  <c r="R83" i="52"/>
  <c r="R82" i="52"/>
  <c r="R81" i="52"/>
  <c r="R80" i="52"/>
  <c r="R79" i="52"/>
  <c r="R78" i="52"/>
  <c r="R77" i="52"/>
  <c r="R76" i="52"/>
  <c r="T63" i="52"/>
  <c r="S63" i="52"/>
  <c r="R63" i="52"/>
  <c r="U63" i="52" s="1"/>
  <c r="T62" i="52"/>
  <c r="S62" i="52"/>
  <c r="R62" i="52"/>
  <c r="U62" i="52" s="1"/>
  <c r="T61" i="52"/>
  <c r="S61" i="52"/>
  <c r="R61" i="52"/>
  <c r="U61" i="52" s="1"/>
  <c r="T60" i="52"/>
  <c r="S60" i="52"/>
  <c r="R60" i="52"/>
  <c r="U60" i="52" s="1"/>
  <c r="T59" i="52"/>
  <c r="S59" i="52"/>
  <c r="R59" i="52"/>
  <c r="U59" i="52" s="1"/>
  <c r="U58" i="52"/>
  <c r="T58" i="52"/>
  <c r="S58" i="52"/>
  <c r="R58" i="52"/>
  <c r="T57" i="52"/>
  <c r="S57" i="52"/>
  <c r="R57" i="52"/>
  <c r="U57" i="52" s="1"/>
  <c r="T56" i="52"/>
  <c r="S56" i="52"/>
  <c r="R56" i="52"/>
  <c r="U56" i="52" s="1"/>
  <c r="T55" i="52"/>
  <c r="S55" i="52"/>
  <c r="R55" i="52"/>
  <c r="U55" i="52" s="1"/>
  <c r="U54" i="52"/>
  <c r="T54" i="52"/>
  <c r="S54" i="52"/>
  <c r="R54" i="52"/>
  <c r="T53" i="52"/>
  <c r="S53" i="52"/>
  <c r="R53" i="52"/>
  <c r="U53" i="52" s="1"/>
  <c r="T52" i="52"/>
  <c r="S52" i="52"/>
  <c r="R52" i="52"/>
  <c r="U52" i="52" s="1"/>
  <c r="O52" i="52"/>
  <c r="E37" i="52"/>
  <c r="D37" i="52"/>
  <c r="H37" i="52" s="1"/>
  <c r="C37" i="52"/>
  <c r="H36" i="52"/>
  <c r="H35" i="52"/>
  <c r="H34" i="52"/>
  <c r="E32" i="52"/>
  <c r="D32" i="52"/>
  <c r="C32" i="52"/>
  <c r="H32" i="52" s="1"/>
  <c r="H31" i="52"/>
  <c r="H30" i="52"/>
  <c r="H29" i="52"/>
  <c r="E27" i="52"/>
  <c r="D27" i="52"/>
  <c r="C27" i="52"/>
  <c r="H27" i="52" s="1"/>
  <c r="H26" i="52"/>
  <c r="H25" i="52"/>
  <c r="H24" i="52"/>
  <c r="F22" i="52"/>
  <c r="E22" i="52"/>
  <c r="D22" i="52"/>
  <c r="C22" i="52"/>
  <c r="H22" i="52" s="1"/>
  <c r="H21" i="52"/>
  <c r="H20" i="52"/>
  <c r="H19" i="52"/>
  <c r="M18" i="52"/>
  <c r="K9" i="52"/>
  <c r="K8" i="52"/>
  <c r="K7" i="52"/>
  <c r="T134" i="51"/>
  <c r="S134" i="51"/>
  <c r="R134" i="51"/>
  <c r="U134" i="51" s="1"/>
  <c r="T133" i="51"/>
  <c r="S133" i="51"/>
  <c r="R133" i="51"/>
  <c r="U133" i="51" s="1"/>
  <c r="T132" i="51"/>
  <c r="S132" i="51"/>
  <c r="R132" i="51"/>
  <c r="U132" i="51" s="1"/>
  <c r="U131" i="51"/>
  <c r="T131" i="51"/>
  <c r="S131" i="51"/>
  <c r="R131" i="51"/>
  <c r="T130" i="51"/>
  <c r="S130" i="51"/>
  <c r="R130" i="51"/>
  <c r="U130" i="51" s="1"/>
  <c r="T129" i="51"/>
  <c r="S129" i="51"/>
  <c r="R129" i="51"/>
  <c r="U129" i="51" s="1"/>
  <c r="T128" i="51"/>
  <c r="S128" i="51"/>
  <c r="R128" i="51"/>
  <c r="U128" i="51" s="1"/>
  <c r="U127" i="51"/>
  <c r="T127" i="51"/>
  <c r="S127" i="51"/>
  <c r="R127" i="51"/>
  <c r="T126" i="51"/>
  <c r="S126" i="51"/>
  <c r="R126" i="51"/>
  <c r="U126" i="51" s="1"/>
  <c r="T125" i="51"/>
  <c r="S125" i="51"/>
  <c r="R125" i="51"/>
  <c r="U125" i="51" s="1"/>
  <c r="T124" i="51"/>
  <c r="S124" i="51"/>
  <c r="R124" i="51"/>
  <c r="U124" i="51" s="1"/>
  <c r="U123" i="51"/>
  <c r="T123" i="51"/>
  <c r="S123" i="51"/>
  <c r="R123" i="51"/>
  <c r="T122" i="51"/>
  <c r="S122" i="51"/>
  <c r="R122" i="51"/>
  <c r="U122" i="51" s="1"/>
  <c r="T121" i="51"/>
  <c r="S121" i="51"/>
  <c r="R121" i="51"/>
  <c r="U121" i="51" s="1"/>
  <c r="T110" i="51"/>
  <c r="S110" i="51"/>
  <c r="U110" i="51" s="1"/>
  <c r="R110" i="51"/>
  <c r="T109" i="51"/>
  <c r="S109" i="51"/>
  <c r="R109" i="51"/>
  <c r="U109" i="51" s="1"/>
  <c r="T108" i="51"/>
  <c r="S108" i="51"/>
  <c r="R108" i="51"/>
  <c r="U108" i="51" s="1"/>
  <c r="T107" i="51"/>
  <c r="S107" i="51"/>
  <c r="R107" i="51"/>
  <c r="U107" i="51" s="1"/>
  <c r="T106" i="51"/>
  <c r="S106" i="51"/>
  <c r="U106" i="51" s="1"/>
  <c r="R106" i="51"/>
  <c r="T105" i="51"/>
  <c r="S105" i="51"/>
  <c r="R105" i="51"/>
  <c r="U105" i="51" s="1"/>
  <c r="T104" i="51"/>
  <c r="S104" i="51"/>
  <c r="R104" i="51"/>
  <c r="U104" i="51" s="1"/>
  <c r="T103" i="51"/>
  <c r="S103" i="51"/>
  <c r="R103" i="51"/>
  <c r="U103" i="51" s="1"/>
  <c r="T102" i="51"/>
  <c r="S102" i="51"/>
  <c r="U102" i="51" s="1"/>
  <c r="R102" i="51"/>
  <c r="T101" i="51"/>
  <c r="S101" i="51"/>
  <c r="R101" i="51"/>
  <c r="U101" i="51" s="1"/>
  <c r="T100" i="51"/>
  <c r="S100" i="51"/>
  <c r="R100" i="51"/>
  <c r="U100" i="51" s="1"/>
  <c r="T99" i="51"/>
  <c r="S99" i="51"/>
  <c r="R99" i="51"/>
  <c r="U99" i="51" s="1"/>
  <c r="R87" i="51"/>
  <c r="R86" i="51"/>
  <c r="R85" i="51"/>
  <c r="R84" i="51"/>
  <c r="R83" i="51"/>
  <c r="R82" i="51"/>
  <c r="R81" i="51"/>
  <c r="R80" i="51"/>
  <c r="R79" i="51"/>
  <c r="E89" i="51" s="1"/>
  <c r="B144" i="51" s="1"/>
  <c r="R78" i="51"/>
  <c r="R77" i="51"/>
  <c r="R76" i="51"/>
  <c r="T63" i="51"/>
  <c r="S63" i="51"/>
  <c r="R63" i="51"/>
  <c r="U63" i="51" s="1"/>
  <c r="U62" i="51"/>
  <c r="T62" i="51"/>
  <c r="S62" i="51"/>
  <c r="R62" i="51"/>
  <c r="T61" i="51"/>
  <c r="S61" i="51"/>
  <c r="R61" i="51"/>
  <c r="U61" i="51" s="1"/>
  <c r="T60" i="51"/>
  <c r="S60" i="51"/>
  <c r="R60" i="51"/>
  <c r="U60" i="51" s="1"/>
  <c r="T59" i="51"/>
  <c r="S59" i="51"/>
  <c r="R59" i="51"/>
  <c r="U59" i="51" s="1"/>
  <c r="U58" i="51"/>
  <c r="T58" i="51"/>
  <c r="S58" i="51"/>
  <c r="R58" i="51"/>
  <c r="T57" i="51"/>
  <c r="S57" i="51"/>
  <c r="R57" i="51"/>
  <c r="U57" i="51" s="1"/>
  <c r="T56" i="51"/>
  <c r="S56" i="51"/>
  <c r="R56" i="51"/>
  <c r="U56" i="51" s="1"/>
  <c r="T55" i="51"/>
  <c r="S55" i="51"/>
  <c r="R55" i="51"/>
  <c r="U55" i="51" s="1"/>
  <c r="U54" i="51"/>
  <c r="T54" i="51"/>
  <c r="S54" i="51"/>
  <c r="R54" i="51"/>
  <c r="T53" i="51"/>
  <c r="S53" i="51"/>
  <c r="R53" i="51"/>
  <c r="U53" i="51" s="1"/>
  <c r="T52" i="51"/>
  <c r="S52" i="51"/>
  <c r="R52" i="51"/>
  <c r="U52" i="51" s="1"/>
  <c r="O52" i="51"/>
  <c r="E37" i="51"/>
  <c r="D37" i="51"/>
  <c r="C37" i="51"/>
  <c r="H37" i="51" s="1"/>
  <c r="H36" i="51"/>
  <c r="H35" i="51"/>
  <c r="H34" i="51"/>
  <c r="E32" i="51"/>
  <c r="D32" i="51"/>
  <c r="C32" i="51"/>
  <c r="H32" i="51" s="1"/>
  <c r="H31" i="51"/>
  <c r="H30" i="51"/>
  <c r="H29" i="51"/>
  <c r="E27" i="51"/>
  <c r="D27" i="51"/>
  <c r="C27" i="51"/>
  <c r="H27" i="51" s="1"/>
  <c r="H26" i="51"/>
  <c r="H25" i="51"/>
  <c r="H24" i="51"/>
  <c r="F22" i="51"/>
  <c r="E22" i="51"/>
  <c r="D22" i="51"/>
  <c r="H22" i="51" s="1"/>
  <c r="C22" i="51"/>
  <c r="H21" i="51"/>
  <c r="H20" i="51"/>
  <c r="H19" i="51"/>
  <c r="M18" i="51"/>
  <c r="K9" i="51"/>
  <c r="K8" i="51"/>
  <c r="K7" i="51"/>
  <c r="T134" i="50"/>
  <c r="S134" i="50"/>
  <c r="R134" i="50"/>
  <c r="U134" i="50" s="1"/>
  <c r="T133" i="50"/>
  <c r="S133" i="50"/>
  <c r="R133" i="50"/>
  <c r="U133" i="50" s="1"/>
  <c r="T132" i="50"/>
  <c r="S132" i="50"/>
  <c r="R132" i="50"/>
  <c r="U132" i="50" s="1"/>
  <c r="U131" i="50"/>
  <c r="T131" i="50"/>
  <c r="S131" i="50"/>
  <c r="R131" i="50"/>
  <c r="T130" i="50"/>
  <c r="S130" i="50"/>
  <c r="R130" i="50"/>
  <c r="U130" i="50" s="1"/>
  <c r="T129" i="50"/>
  <c r="S129" i="50"/>
  <c r="R129" i="50"/>
  <c r="U129" i="50" s="1"/>
  <c r="T128" i="50"/>
  <c r="S128" i="50"/>
  <c r="R128" i="50"/>
  <c r="U128" i="50" s="1"/>
  <c r="U127" i="50"/>
  <c r="T127" i="50"/>
  <c r="S127" i="50"/>
  <c r="R127" i="50"/>
  <c r="T126" i="50"/>
  <c r="S126" i="50"/>
  <c r="R126" i="50"/>
  <c r="U126" i="50" s="1"/>
  <c r="T125" i="50"/>
  <c r="S125" i="50"/>
  <c r="R125" i="50"/>
  <c r="U125" i="50" s="1"/>
  <c r="T124" i="50"/>
  <c r="S124" i="50"/>
  <c r="R124" i="50"/>
  <c r="U124" i="50" s="1"/>
  <c r="U123" i="50"/>
  <c r="T123" i="50"/>
  <c r="S123" i="50"/>
  <c r="R123" i="50"/>
  <c r="T122" i="50"/>
  <c r="S122" i="50"/>
  <c r="R122" i="50"/>
  <c r="U122" i="50" s="1"/>
  <c r="T121" i="50"/>
  <c r="S121" i="50"/>
  <c r="R121" i="50"/>
  <c r="U121" i="50" s="1"/>
  <c r="T110" i="50"/>
  <c r="S110" i="50"/>
  <c r="R110" i="50"/>
  <c r="U110" i="50" s="1"/>
  <c r="T109" i="50"/>
  <c r="S109" i="50"/>
  <c r="U109" i="50" s="1"/>
  <c r="R109" i="50"/>
  <c r="T108" i="50"/>
  <c r="S108" i="50"/>
  <c r="U108" i="50" s="1"/>
  <c r="R108" i="50"/>
  <c r="T107" i="50"/>
  <c r="S107" i="50"/>
  <c r="R107" i="50"/>
  <c r="U107" i="50" s="1"/>
  <c r="T106" i="50"/>
  <c r="S106" i="50"/>
  <c r="R106" i="50"/>
  <c r="U106" i="50" s="1"/>
  <c r="T105" i="50"/>
  <c r="S105" i="50"/>
  <c r="U105" i="50" s="1"/>
  <c r="R105" i="50"/>
  <c r="T104" i="50"/>
  <c r="S104" i="50"/>
  <c r="U104" i="50" s="1"/>
  <c r="R104" i="50"/>
  <c r="T103" i="50"/>
  <c r="S103" i="50"/>
  <c r="R103" i="50"/>
  <c r="U103" i="50" s="1"/>
  <c r="T102" i="50"/>
  <c r="S102" i="50"/>
  <c r="R102" i="50"/>
  <c r="U102" i="50" s="1"/>
  <c r="T101" i="50"/>
  <c r="S101" i="50"/>
  <c r="U101" i="50" s="1"/>
  <c r="R101" i="50"/>
  <c r="T100" i="50"/>
  <c r="S100" i="50"/>
  <c r="U100" i="50" s="1"/>
  <c r="R100" i="50"/>
  <c r="T99" i="50"/>
  <c r="S99" i="50"/>
  <c r="R99" i="50"/>
  <c r="U99" i="50" s="1"/>
  <c r="R87" i="50"/>
  <c r="R86" i="50"/>
  <c r="R85" i="50"/>
  <c r="R84" i="50"/>
  <c r="R83" i="50"/>
  <c r="R82" i="50"/>
  <c r="R81" i="50"/>
  <c r="R80" i="50"/>
  <c r="R79" i="50"/>
  <c r="R78" i="50"/>
  <c r="R77" i="50"/>
  <c r="E89" i="50" s="1"/>
  <c r="B144" i="50" s="1"/>
  <c r="R76" i="50"/>
  <c r="T63" i="50"/>
  <c r="S63" i="50"/>
  <c r="R63" i="50"/>
  <c r="U63" i="50" s="1"/>
  <c r="T62" i="50"/>
  <c r="U62" i="50" s="1"/>
  <c r="S62" i="50"/>
  <c r="R62" i="50"/>
  <c r="T61" i="50"/>
  <c r="S61" i="50"/>
  <c r="U61" i="50" s="1"/>
  <c r="R61" i="50"/>
  <c r="T60" i="50"/>
  <c r="S60" i="50"/>
  <c r="R60" i="50"/>
  <c r="U60" i="50" s="1"/>
  <c r="T59" i="50"/>
  <c r="S59" i="50"/>
  <c r="R59" i="50"/>
  <c r="U59" i="50" s="1"/>
  <c r="U58" i="50"/>
  <c r="T58" i="50"/>
  <c r="S58" i="50"/>
  <c r="R58" i="50"/>
  <c r="T57" i="50"/>
  <c r="S57" i="50"/>
  <c r="U57" i="50" s="1"/>
  <c r="R57" i="50"/>
  <c r="T56" i="50"/>
  <c r="S56" i="50"/>
  <c r="R56" i="50"/>
  <c r="U56" i="50" s="1"/>
  <c r="T55" i="50"/>
  <c r="U55" i="50" s="1"/>
  <c r="S55" i="50"/>
  <c r="R55" i="50"/>
  <c r="U54" i="50"/>
  <c r="T54" i="50"/>
  <c r="S54" i="50"/>
  <c r="R54" i="50"/>
  <c r="T53" i="50"/>
  <c r="S53" i="50"/>
  <c r="U53" i="50" s="1"/>
  <c r="R53" i="50"/>
  <c r="T52" i="50"/>
  <c r="S52" i="50"/>
  <c r="R52" i="50"/>
  <c r="U52" i="50" s="1"/>
  <c r="O52" i="50"/>
  <c r="E37" i="50"/>
  <c r="D37" i="50"/>
  <c r="C37" i="50"/>
  <c r="H37" i="50" s="1"/>
  <c r="H36" i="50"/>
  <c r="H35" i="50"/>
  <c r="H34" i="50"/>
  <c r="E32" i="50"/>
  <c r="D32" i="50"/>
  <c r="H32" i="50" s="1"/>
  <c r="C32" i="50"/>
  <c r="H31" i="50"/>
  <c r="H30" i="50"/>
  <c r="H29" i="50"/>
  <c r="H27" i="50"/>
  <c r="E27" i="50"/>
  <c r="D27" i="50"/>
  <c r="C27" i="50"/>
  <c r="H26" i="50"/>
  <c r="H25" i="50"/>
  <c r="H24" i="50"/>
  <c r="F22" i="50"/>
  <c r="E22" i="50"/>
  <c r="D22" i="50"/>
  <c r="C22" i="50"/>
  <c r="H22" i="50" s="1"/>
  <c r="H21" i="50"/>
  <c r="H20" i="50"/>
  <c r="H19" i="50"/>
  <c r="M18" i="50"/>
  <c r="K9" i="50"/>
  <c r="K8" i="50"/>
  <c r="K7" i="50"/>
  <c r="T134" i="49"/>
  <c r="S134" i="49"/>
  <c r="U134" i="49" s="1"/>
  <c r="R134" i="49"/>
  <c r="T133" i="49"/>
  <c r="S133" i="49"/>
  <c r="R133" i="49"/>
  <c r="U133" i="49" s="1"/>
  <c r="T132" i="49"/>
  <c r="U132" i="49" s="1"/>
  <c r="S132" i="49"/>
  <c r="R132" i="49"/>
  <c r="T131" i="49"/>
  <c r="U131" i="49" s="1"/>
  <c r="S131" i="49"/>
  <c r="R131" i="49"/>
  <c r="T130" i="49"/>
  <c r="S130" i="49"/>
  <c r="U130" i="49" s="1"/>
  <c r="R130" i="49"/>
  <c r="T129" i="49"/>
  <c r="S129" i="49"/>
  <c r="R129" i="49"/>
  <c r="U129" i="49" s="1"/>
  <c r="T128" i="49"/>
  <c r="U128" i="49" s="1"/>
  <c r="S128" i="49"/>
  <c r="R128" i="49"/>
  <c r="T127" i="49"/>
  <c r="U127" i="49" s="1"/>
  <c r="S127" i="49"/>
  <c r="R127" i="49"/>
  <c r="T126" i="49"/>
  <c r="S126" i="49"/>
  <c r="U126" i="49" s="1"/>
  <c r="R126" i="49"/>
  <c r="T125" i="49"/>
  <c r="S125" i="49"/>
  <c r="R125" i="49"/>
  <c r="U125" i="49" s="1"/>
  <c r="T124" i="49"/>
  <c r="U124" i="49" s="1"/>
  <c r="S124" i="49"/>
  <c r="R124" i="49"/>
  <c r="T123" i="49"/>
  <c r="U123" i="49" s="1"/>
  <c r="S123" i="49"/>
  <c r="R123" i="49"/>
  <c r="T122" i="49"/>
  <c r="S122" i="49"/>
  <c r="U122" i="49" s="1"/>
  <c r="R122" i="49"/>
  <c r="T121" i="49"/>
  <c r="S121" i="49"/>
  <c r="R121" i="49"/>
  <c r="U121" i="49" s="1"/>
  <c r="T110" i="49"/>
  <c r="S110" i="49"/>
  <c r="R110" i="49"/>
  <c r="U110" i="49" s="1"/>
  <c r="U109" i="49"/>
  <c r="T109" i="49"/>
  <c r="S109" i="49"/>
  <c r="R109" i="49"/>
  <c r="T108" i="49"/>
  <c r="S108" i="49"/>
  <c r="R108" i="49"/>
  <c r="U108" i="49" s="1"/>
  <c r="T107" i="49"/>
  <c r="S107" i="49"/>
  <c r="R107" i="49"/>
  <c r="U107" i="49" s="1"/>
  <c r="T106" i="49"/>
  <c r="S106" i="49"/>
  <c r="R106" i="49"/>
  <c r="U106" i="49" s="1"/>
  <c r="U105" i="49"/>
  <c r="T105" i="49"/>
  <c r="S105" i="49"/>
  <c r="R105" i="49"/>
  <c r="T104" i="49"/>
  <c r="S104" i="49"/>
  <c r="R104" i="49"/>
  <c r="U104" i="49" s="1"/>
  <c r="T103" i="49"/>
  <c r="S103" i="49"/>
  <c r="R103" i="49"/>
  <c r="U103" i="49" s="1"/>
  <c r="T102" i="49"/>
  <c r="S102" i="49"/>
  <c r="R102" i="49"/>
  <c r="U102" i="49" s="1"/>
  <c r="U101" i="49"/>
  <c r="T101" i="49"/>
  <c r="S101" i="49"/>
  <c r="R101" i="49"/>
  <c r="T100" i="49"/>
  <c r="S100" i="49"/>
  <c r="R100" i="49"/>
  <c r="U100" i="49" s="1"/>
  <c r="T99" i="49"/>
  <c r="S99" i="49"/>
  <c r="R99" i="49"/>
  <c r="U99" i="49" s="1"/>
  <c r="R87" i="49"/>
  <c r="R86" i="49"/>
  <c r="R85" i="49"/>
  <c r="R84" i="49"/>
  <c r="R83" i="49"/>
  <c r="R82" i="49"/>
  <c r="R81" i="49"/>
  <c r="R80" i="49"/>
  <c r="R79" i="49"/>
  <c r="R78" i="49"/>
  <c r="R77" i="49"/>
  <c r="E89" i="49" s="1"/>
  <c r="B144" i="49" s="1"/>
  <c r="R76" i="49"/>
  <c r="U63" i="49"/>
  <c r="T63" i="49"/>
  <c r="S63" i="49"/>
  <c r="R63" i="49"/>
  <c r="T62" i="49"/>
  <c r="S62" i="49"/>
  <c r="U62" i="49" s="1"/>
  <c r="R62" i="49"/>
  <c r="U61" i="49"/>
  <c r="T61" i="49"/>
  <c r="S61" i="49"/>
  <c r="R61" i="49"/>
  <c r="T60" i="49"/>
  <c r="S60" i="49"/>
  <c r="R60" i="49"/>
  <c r="U60" i="49" s="1"/>
  <c r="U59" i="49"/>
  <c r="T59" i="49"/>
  <c r="S59" i="49"/>
  <c r="R59" i="49"/>
  <c r="T58" i="49"/>
  <c r="S58" i="49"/>
  <c r="U58" i="49" s="1"/>
  <c r="R58" i="49"/>
  <c r="U57" i="49"/>
  <c r="T57" i="49"/>
  <c r="S57" i="49"/>
  <c r="R57" i="49"/>
  <c r="T56" i="49"/>
  <c r="S56" i="49"/>
  <c r="R56" i="49"/>
  <c r="U56" i="49" s="1"/>
  <c r="U55" i="49"/>
  <c r="T55" i="49"/>
  <c r="S55" i="49"/>
  <c r="R55" i="49"/>
  <c r="T54" i="49"/>
  <c r="S54" i="49"/>
  <c r="U54" i="49" s="1"/>
  <c r="R54" i="49"/>
  <c r="U53" i="49"/>
  <c r="T53" i="49"/>
  <c r="S53" i="49"/>
  <c r="R53" i="49"/>
  <c r="T52" i="49"/>
  <c r="S52" i="49"/>
  <c r="R52" i="49"/>
  <c r="U52" i="49" s="1"/>
  <c r="O52" i="49"/>
  <c r="E37" i="49"/>
  <c r="H37" i="49" s="1"/>
  <c r="D37" i="49"/>
  <c r="C37" i="49"/>
  <c r="H36" i="49"/>
  <c r="H35" i="49"/>
  <c r="H34" i="49"/>
  <c r="H32" i="49"/>
  <c r="E32" i="49"/>
  <c r="D32" i="49"/>
  <c r="C32" i="49"/>
  <c r="H31" i="49"/>
  <c r="H30" i="49"/>
  <c r="H29" i="49"/>
  <c r="E27" i="49"/>
  <c r="D27" i="49"/>
  <c r="C27" i="49"/>
  <c r="H27" i="49" s="1"/>
  <c r="H26" i="49"/>
  <c r="H25" i="49"/>
  <c r="H24" i="49"/>
  <c r="H22" i="49"/>
  <c r="F22" i="49"/>
  <c r="E22" i="49"/>
  <c r="D22" i="49"/>
  <c r="C22" i="49"/>
  <c r="H21" i="49"/>
  <c r="H20" i="49"/>
  <c r="H19" i="49"/>
  <c r="M18" i="49"/>
  <c r="K9" i="49"/>
  <c r="K8" i="49"/>
  <c r="K7" i="49"/>
  <c r="T134" i="48"/>
  <c r="S134" i="48"/>
  <c r="U134" i="48" s="1"/>
  <c r="R134" i="48"/>
  <c r="T133" i="48"/>
  <c r="S133" i="48"/>
  <c r="R133" i="48"/>
  <c r="U133" i="48" s="1"/>
  <c r="T132" i="48"/>
  <c r="S132" i="48"/>
  <c r="U132" i="48" s="1"/>
  <c r="R132" i="48"/>
  <c r="T131" i="48"/>
  <c r="S131" i="48"/>
  <c r="R131" i="48"/>
  <c r="U131" i="48" s="1"/>
  <c r="T130" i="48"/>
  <c r="S130" i="48"/>
  <c r="U130" i="48" s="1"/>
  <c r="R130" i="48"/>
  <c r="T129" i="48"/>
  <c r="S129" i="48"/>
  <c r="R129" i="48"/>
  <c r="U129" i="48" s="1"/>
  <c r="T128" i="48"/>
  <c r="S128" i="48"/>
  <c r="U128" i="48" s="1"/>
  <c r="R128" i="48"/>
  <c r="T127" i="48"/>
  <c r="S127" i="48"/>
  <c r="R127" i="48"/>
  <c r="U127" i="48" s="1"/>
  <c r="T126" i="48"/>
  <c r="S126" i="48"/>
  <c r="U126" i="48" s="1"/>
  <c r="R126" i="48"/>
  <c r="T125" i="48"/>
  <c r="S125" i="48"/>
  <c r="R125" i="48"/>
  <c r="U125" i="48" s="1"/>
  <c r="T124" i="48"/>
  <c r="S124" i="48"/>
  <c r="U124" i="48" s="1"/>
  <c r="R124" i="48"/>
  <c r="T123" i="48"/>
  <c r="S123" i="48"/>
  <c r="R123" i="48"/>
  <c r="U123" i="48" s="1"/>
  <c r="T122" i="48"/>
  <c r="S122" i="48"/>
  <c r="U122" i="48" s="1"/>
  <c r="R122" i="48"/>
  <c r="T121" i="48"/>
  <c r="S121" i="48"/>
  <c r="R121" i="48"/>
  <c r="U121" i="48" s="1"/>
  <c r="U110" i="48"/>
  <c r="T110" i="48"/>
  <c r="S110" i="48"/>
  <c r="R110" i="48"/>
  <c r="T109" i="48"/>
  <c r="S109" i="48"/>
  <c r="R109" i="48"/>
  <c r="U109" i="48" s="1"/>
  <c r="T108" i="48"/>
  <c r="S108" i="48"/>
  <c r="R108" i="48"/>
  <c r="U108" i="48" s="1"/>
  <c r="T107" i="48"/>
  <c r="S107" i="48"/>
  <c r="R107" i="48"/>
  <c r="U107" i="48" s="1"/>
  <c r="U106" i="48"/>
  <c r="T106" i="48"/>
  <c r="S106" i="48"/>
  <c r="R106" i="48"/>
  <c r="T105" i="48"/>
  <c r="S105" i="48"/>
  <c r="R105" i="48"/>
  <c r="U105" i="48" s="1"/>
  <c r="T104" i="48"/>
  <c r="S104" i="48"/>
  <c r="R104" i="48"/>
  <c r="U104" i="48" s="1"/>
  <c r="T103" i="48"/>
  <c r="S103" i="48"/>
  <c r="R103" i="48"/>
  <c r="U103" i="48" s="1"/>
  <c r="T102" i="48"/>
  <c r="U102" i="48" s="1"/>
  <c r="S102" i="48"/>
  <c r="R102" i="48"/>
  <c r="T101" i="48"/>
  <c r="S101" i="48"/>
  <c r="R101" i="48"/>
  <c r="U101" i="48" s="1"/>
  <c r="T100" i="48"/>
  <c r="S100" i="48"/>
  <c r="R100" i="48"/>
  <c r="U100" i="48" s="1"/>
  <c r="T99" i="48"/>
  <c r="S99" i="48"/>
  <c r="R99" i="48"/>
  <c r="U99" i="48" s="1"/>
  <c r="E112" i="48" s="1"/>
  <c r="B145" i="48" s="1"/>
  <c r="R87" i="48"/>
  <c r="E89" i="48" s="1"/>
  <c r="B144" i="48" s="1"/>
  <c r="R86" i="48"/>
  <c r="R85" i="48"/>
  <c r="R84" i="48"/>
  <c r="R83" i="48"/>
  <c r="R82" i="48"/>
  <c r="R81" i="48"/>
  <c r="R80" i="48"/>
  <c r="R79" i="48"/>
  <c r="R78" i="48"/>
  <c r="R77" i="48"/>
  <c r="R76" i="48"/>
  <c r="T63" i="48"/>
  <c r="S63" i="48"/>
  <c r="R63" i="48"/>
  <c r="U63" i="48" s="1"/>
  <c r="T62" i="48"/>
  <c r="S62" i="48"/>
  <c r="R62" i="48"/>
  <c r="U62" i="48" s="1"/>
  <c r="T61" i="48"/>
  <c r="S61" i="48"/>
  <c r="R61" i="48"/>
  <c r="U61" i="48" s="1"/>
  <c r="T60" i="48"/>
  <c r="S60" i="48"/>
  <c r="R60" i="48"/>
  <c r="U60" i="48" s="1"/>
  <c r="T59" i="48"/>
  <c r="S59" i="48"/>
  <c r="R59" i="48"/>
  <c r="U59" i="48" s="1"/>
  <c r="T58" i="48"/>
  <c r="S58" i="48"/>
  <c r="R58" i="48"/>
  <c r="U58" i="48" s="1"/>
  <c r="T57" i="48"/>
  <c r="S57" i="48"/>
  <c r="R57" i="48"/>
  <c r="U57" i="48" s="1"/>
  <c r="T56" i="48"/>
  <c r="S56" i="48"/>
  <c r="R56" i="48"/>
  <c r="U56" i="48" s="1"/>
  <c r="T55" i="48"/>
  <c r="S55" i="48"/>
  <c r="R55" i="48"/>
  <c r="U55" i="48" s="1"/>
  <c r="T54" i="48"/>
  <c r="S54" i="48"/>
  <c r="R54" i="48"/>
  <c r="U54" i="48" s="1"/>
  <c r="T53" i="48"/>
  <c r="S53" i="48"/>
  <c r="R53" i="48"/>
  <c r="U53" i="48" s="1"/>
  <c r="T52" i="48"/>
  <c r="S52" i="48"/>
  <c r="R52" i="48"/>
  <c r="U52" i="48" s="1"/>
  <c r="E65" i="48" s="1"/>
  <c r="B143" i="48" s="1"/>
  <c r="O52" i="48"/>
  <c r="E37" i="48"/>
  <c r="D37" i="48"/>
  <c r="H37" i="48" s="1"/>
  <c r="C37" i="48"/>
  <c r="H36" i="48"/>
  <c r="H35" i="48"/>
  <c r="H34" i="48"/>
  <c r="E32" i="48"/>
  <c r="D32" i="48"/>
  <c r="C32" i="48"/>
  <c r="H32" i="48" s="1"/>
  <c r="H31" i="48"/>
  <c r="H30" i="48"/>
  <c r="H29" i="48"/>
  <c r="E27" i="48"/>
  <c r="D27" i="48"/>
  <c r="C27" i="48"/>
  <c r="H27" i="48" s="1"/>
  <c r="H26" i="48"/>
  <c r="H25" i="48"/>
  <c r="H24" i="48"/>
  <c r="F22" i="48"/>
  <c r="E22" i="48"/>
  <c r="D22" i="48"/>
  <c r="H22" i="48" s="1"/>
  <c r="C22" i="48"/>
  <c r="H21" i="48"/>
  <c r="H20" i="48"/>
  <c r="H19" i="48"/>
  <c r="M18" i="48"/>
  <c r="K9" i="48"/>
  <c r="K8" i="48"/>
  <c r="K7" i="48"/>
  <c r="T134" i="47"/>
  <c r="S134" i="47"/>
  <c r="R134" i="47"/>
  <c r="U134" i="47" s="1"/>
  <c r="U133" i="47"/>
  <c r="T133" i="47"/>
  <c r="S133" i="47"/>
  <c r="R133" i="47"/>
  <c r="T132" i="47"/>
  <c r="S132" i="47"/>
  <c r="R132" i="47"/>
  <c r="U132" i="47" s="1"/>
  <c r="T131" i="47"/>
  <c r="S131" i="47"/>
  <c r="U131" i="47" s="1"/>
  <c r="R131" i="47"/>
  <c r="T130" i="47"/>
  <c r="S130" i="47"/>
  <c r="R130" i="47"/>
  <c r="U130" i="47" s="1"/>
  <c r="U129" i="47"/>
  <c r="T129" i="47"/>
  <c r="S129" i="47"/>
  <c r="R129" i="47"/>
  <c r="T128" i="47"/>
  <c r="S128" i="47"/>
  <c r="R128" i="47"/>
  <c r="U128" i="47" s="1"/>
  <c r="T127" i="47"/>
  <c r="S127" i="47"/>
  <c r="U127" i="47" s="1"/>
  <c r="R127" i="47"/>
  <c r="T126" i="47"/>
  <c r="S126" i="47"/>
  <c r="R126" i="47"/>
  <c r="U126" i="47" s="1"/>
  <c r="U125" i="47"/>
  <c r="T125" i="47"/>
  <c r="S125" i="47"/>
  <c r="R125" i="47"/>
  <c r="T124" i="47"/>
  <c r="S124" i="47"/>
  <c r="R124" i="47"/>
  <c r="U124" i="47" s="1"/>
  <c r="T123" i="47"/>
  <c r="S123" i="47"/>
  <c r="U123" i="47" s="1"/>
  <c r="R123" i="47"/>
  <c r="T122" i="47"/>
  <c r="S122" i="47"/>
  <c r="R122" i="47"/>
  <c r="U122" i="47" s="1"/>
  <c r="U121" i="47"/>
  <c r="T121" i="47"/>
  <c r="S121" i="47"/>
  <c r="R121" i="47"/>
  <c r="T110" i="47"/>
  <c r="U110" i="47" s="1"/>
  <c r="S110" i="47"/>
  <c r="R110" i="47"/>
  <c r="T109" i="47"/>
  <c r="U109" i="47" s="1"/>
  <c r="S109" i="47"/>
  <c r="R109" i="47"/>
  <c r="T108" i="47"/>
  <c r="S108" i="47"/>
  <c r="R108" i="47"/>
  <c r="U108" i="47" s="1"/>
  <c r="U107" i="47"/>
  <c r="T107" i="47"/>
  <c r="S107" i="47"/>
  <c r="R107" i="47"/>
  <c r="T106" i="47"/>
  <c r="U106" i="47" s="1"/>
  <c r="S106" i="47"/>
  <c r="R106" i="47"/>
  <c r="T105" i="47"/>
  <c r="U105" i="47" s="1"/>
  <c r="S105" i="47"/>
  <c r="R105" i="47"/>
  <c r="T104" i="47"/>
  <c r="S104" i="47"/>
  <c r="R104" i="47"/>
  <c r="U104" i="47" s="1"/>
  <c r="U103" i="47"/>
  <c r="T103" i="47"/>
  <c r="S103" i="47"/>
  <c r="R103" i="47"/>
  <c r="T102" i="47"/>
  <c r="U102" i="47" s="1"/>
  <c r="S102" i="47"/>
  <c r="R102" i="47"/>
  <c r="T101" i="47"/>
  <c r="U101" i="47" s="1"/>
  <c r="S101" i="47"/>
  <c r="R101" i="47"/>
  <c r="T100" i="47"/>
  <c r="S100" i="47"/>
  <c r="R100" i="47"/>
  <c r="U100" i="47" s="1"/>
  <c r="U99" i="47"/>
  <c r="T99" i="47"/>
  <c r="S99" i="47"/>
  <c r="R99" i="47"/>
  <c r="R87" i="47"/>
  <c r="R86" i="47"/>
  <c r="R85" i="47"/>
  <c r="R84" i="47"/>
  <c r="R83" i="47"/>
  <c r="R82" i="47"/>
  <c r="R81" i="47"/>
  <c r="R80" i="47"/>
  <c r="R79" i="47"/>
  <c r="R78" i="47"/>
  <c r="R77" i="47"/>
  <c r="R76" i="47"/>
  <c r="E89" i="47" s="1"/>
  <c r="B144" i="47" s="1"/>
  <c r="T63" i="47"/>
  <c r="S63" i="47"/>
  <c r="R63" i="47"/>
  <c r="U63" i="47" s="1"/>
  <c r="T62" i="47"/>
  <c r="S62" i="47"/>
  <c r="R62" i="47"/>
  <c r="U62" i="47" s="1"/>
  <c r="T61" i="47"/>
  <c r="S61" i="47"/>
  <c r="R61" i="47"/>
  <c r="U61" i="47" s="1"/>
  <c r="T60" i="47"/>
  <c r="S60" i="47"/>
  <c r="R60" i="47"/>
  <c r="U60" i="47" s="1"/>
  <c r="T59" i="47"/>
  <c r="S59" i="47"/>
  <c r="R59" i="47"/>
  <c r="U59" i="47" s="1"/>
  <c r="T58" i="47"/>
  <c r="S58" i="47"/>
  <c r="R58" i="47"/>
  <c r="U58" i="47" s="1"/>
  <c r="T57" i="47"/>
  <c r="S57" i="47"/>
  <c r="R57" i="47"/>
  <c r="U57" i="47" s="1"/>
  <c r="T56" i="47"/>
  <c r="S56" i="47"/>
  <c r="R56" i="47"/>
  <c r="U56" i="47" s="1"/>
  <c r="T55" i="47"/>
  <c r="S55" i="47"/>
  <c r="R55" i="47"/>
  <c r="U55" i="47" s="1"/>
  <c r="T54" i="47"/>
  <c r="S54" i="47"/>
  <c r="R54" i="47"/>
  <c r="U54" i="47" s="1"/>
  <c r="T53" i="47"/>
  <c r="S53" i="47"/>
  <c r="R53" i="47"/>
  <c r="U53" i="47" s="1"/>
  <c r="T52" i="47"/>
  <c r="S52" i="47"/>
  <c r="R52" i="47"/>
  <c r="U52" i="47" s="1"/>
  <c r="O52" i="47"/>
  <c r="E37" i="47"/>
  <c r="D37" i="47"/>
  <c r="C37" i="47"/>
  <c r="H37" i="47" s="1"/>
  <c r="H36" i="47"/>
  <c r="H35" i="47"/>
  <c r="H34" i="47"/>
  <c r="E32" i="47"/>
  <c r="D32" i="47"/>
  <c r="C32" i="47"/>
  <c r="H32" i="47" s="1"/>
  <c r="H31" i="47"/>
  <c r="H30" i="47"/>
  <c r="H29" i="47"/>
  <c r="E27" i="47"/>
  <c r="D27" i="47"/>
  <c r="C27" i="47"/>
  <c r="H27" i="47" s="1"/>
  <c r="H26" i="47"/>
  <c r="H25" i="47"/>
  <c r="H24" i="47"/>
  <c r="F22" i="47"/>
  <c r="E22" i="47"/>
  <c r="D22" i="47"/>
  <c r="C22" i="47"/>
  <c r="H22" i="47" s="1"/>
  <c r="H21" i="47"/>
  <c r="H20" i="47"/>
  <c r="H19" i="47"/>
  <c r="M18" i="47"/>
  <c r="K9" i="47"/>
  <c r="K8" i="47"/>
  <c r="K7" i="47"/>
  <c r="T134" i="46"/>
  <c r="S134" i="46"/>
  <c r="R134" i="46"/>
  <c r="U134" i="46" s="1"/>
  <c r="T133" i="46"/>
  <c r="S133" i="46"/>
  <c r="R133" i="46"/>
  <c r="U133" i="46" s="1"/>
  <c r="T132" i="46"/>
  <c r="S132" i="46"/>
  <c r="R132" i="46"/>
  <c r="U132" i="46" s="1"/>
  <c r="T131" i="46"/>
  <c r="S131" i="46"/>
  <c r="R131" i="46"/>
  <c r="U131" i="46" s="1"/>
  <c r="T130" i="46"/>
  <c r="S130" i="46"/>
  <c r="R130" i="46"/>
  <c r="U130" i="46" s="1"/>
  <c r="T129" i="46"/>
  <c r="S129" i="46"/>
  <c r="R129" i="46"/>
  <c r="U129" i="46" s="1"/>
  <c r="T128" i="46"/>
  <c r="S128" i="46"/>
  <c r="R128" i="46"/>
  <c r="U128" i="46" s="1"/>
  <c r="T127" i="46"/>
  <c r="S127" i="46"/>
  <c r="R127" i="46"/>
  <c r="U127" i="46" s="1"/>
  <c r="T126" i="46"/>
  <c r="S126" i="46"/>
  <c r="R126" i="46"/>
  <c r="U126" i="46" s="1"/>
  <c r="T125" i="46"/>
  <c r="S125" i="46"/>
  <c r="R125" i="46"/>
  <c r="U125" i="46" s="1"/>
  <c r="T124" i="46"/>
  <c r="S124" i="46"/>
  <c r="R124" i="46"/>
  <c r="U124" i="46" s="1"/>
  <c r="T123" i="46"/>
  <c r="S123" i="46"/>
  <c r="R123" i="46"/>
  <c r="U123" i="46" s="1"/>
  <c r="T122" i="46"/>
  <c r="S122" i="46"/>
  <c r="R122" i="46"/>
  <c r="U122" i="46" s="1"/>
  <c r="T121" i="46"/>
  <c r="S121" i="46"/>
  <c r="R121" i="46"/>
  <c r="U121" i="46" s="1"/>
  <c r="E136" i="46" s="1"/>
  <c r="B146" i="46" s="1"/>
  <c r="T110" i="46"/>
  <c r="S110" i="46"/>
  <c r="R110" i="46"/>
  <c r="U110" i="46" s="1"/>
  <c r="T109" i="46"/>
  <c r="S109" i="46"/>
  <c r="U109" i="46" s="1"/>
  <c r="R109" i="46"/>
  <c r="T108" i="46"/>
  <c r="S108" i="46"/>
  <c r="R108" i="46"/>
  <c r="U108" i="46" s="1"/>
  <c r="U107" i="46"/>
  <c r="T107" i="46"/>
  <c r="S107" i="46"/>
  <c r="R107" i="46"/>
  <c r="T106" i="46"/>
  <c r="S106" i="46"/>
  <c r="R106" i="46"/>
  <c r="U106" i="46" s="1"/>
  <c r="T105" i="46"/>
  <c r="S105" i="46"/>
  <c r="U105" i="46" s="1"/>
  <c r="R105" i="46"/>
  <c r="T104" i="46"/>
  <c r="S104" i="46"/>
  <c r="R104" i="46"/>
  <c r="U104" i="46" s="1"/>
  <c r="U103" i="46"/>
  <c r="T103" i="46"/>
  <c r="S103" i="46"/>
  <c r="R103" i="46"/>
  <c r="T102" i="46"/>
  <c r="S102" i="46"/>
  <c r="R102" i="46"/>
  <c r="U102" i="46" s="1"/>
  <c r="T101" i="46"/>
  <c r="S101" i="46"/>
  <c r="U101" i="46" s="1"/>
  <c r="R101" i="46"/>
  <c r="T100" i="46"/>
  <c r="S100" i="46"/>
  <c r="R100" i="46"/>
  <c r="U100" i="46" s="1"/>
  <c r="U99" i="46"/>
  <c r="T99" i="46"/>
  <c r="S99" i="46"/>
  <c r="R99" i="46"/>
  <c r="R87" i="46"/>
  <c r="R86" i="46"/>
  <c r="R85" i="46"/>
  <c r="R84" i="46"/>
  <c r="R83" i="46"/>
  <c r="R82" i="46"/>
  <c r="R81" i="46"/>
  <c r="R80" i="46"/>
  <c r="R79" i="46"/>
  <c r="R78" i="46"/>
  <c r="R77" i="46"/>
  <c r="R76" i="46"/>
  <c r="E89" i="46" s="1"/>
  <c r="B144" i="46" s="1"/>
  <c r="T63" i="46"/>
  <c r="S63" i="46"/>
  <c r="R63" i="46"/>
  <c r="U63" i="46" s="1"/>
  <c r="T62" i="46"/>
  <c r="U62" i="46" s="1"/>
  <c r="S62" i="46"/>
  <c r="R62" i="46"/>
  <c r="U61" i="46"/>
  <c r="T61" i="46"/>
  <c r="S61" i="46"/>
  <c r="R61" i="46"/>
  <c r="T60" i="46"/>
  <c r="S60" i="46"/>
  <c r="R60" i="46"/>
  <c r="U60" i="46" s="1"/>
  <c r="T59" i="46"/>
  <c r="S59" i="46"/>
  <c r="R59" i="46"/>
  <c r="U59" i="46" s="1"/>
  <c r="T58" i="46"/>
  <c r="U58" i="46" s="1"/>
  <c r="S58" i="46"/>
  <c r="R58" i="46"/>
  <c r="U57" i="46"/>
  <c r="T57" i="46"/>
  <c r="S57" i="46"/>
  <c r="R57" i="46"/>
  <c r="T56" i="46"/>
  <c r="S56" i="46"/>
  <c r="R56" i="46"/>
  <c r="U56" i="46" s="1"/>
  <c r="T55" i="46"/>
  <c r="S55" i="46"/>
  <c r="R55" i="46"/>
  <c r="U55" i="46" s="1"/>
  <c r="T54" i="46"/>
  <c r="U54" i="46" s="1"/>
  <c r="S54" i="46"/>
  <c r="R54" i="46"/>
  <c r="U53" i="46"/>
  <c r="T53" i="46"/>
  <c r="S53" i="46"/>
  <c r="R53" i="46"/>
  <c r="T52" i="46"/>
  <c r="S52" i="46"/>
  <c r="R52" i="46"/>
  <c r="U52" i="46" s="1"/>
  <c r="O52" i="46"/>
  <c r="E37" i="46"/>
  <c r="D37" i="46"/>
  <c r="C37" i="46"/>
  <c r="H37" i="46" s="1"/>
  <c r="H36" i="46"/>
  <c r="H35" i="46"/>
  <c r="H34" i="46"/>
  <c r="H32" i="46"/>
  <c r="E32" i="46"/>
  <c r="D32" i="46"/>
  <c r="C32" i="46"/>
  <c r="H31" i="46"/>
  <c r="H30" i="46"/>
  <c r="H29" i="46"/>
  <c r="H27" i="46"/>
  <c r="E27" i="46"/>
  <c r="D27" i="46"/>
  <c r="C27" i="46"/>
  <c r="H26" i="46"/>
  <c r="H25" i="46"/>
  <c r="H24" i="46"/>
  <c r="F22" i="46"/>
  <c r="E22" i="46"/>
  <c r="H22" i="46" s="1"/>
  <c r="D22" i="46"/>
  <c r="C22" i="46"/>
  <c r="H21" i="46"/>
  <c r="H20" i="46"/>
  <c r="H19" i="46"/>
  <c r="M18" i="46"/>
  <c r="K9" i="46"/>
  <c r="K8" i="46"/>
  <c r="K7" i="46"/>
  <c r="T134" i="45"/>
  <c r="S134" i="45"/>
  <c r="R134" i="45"/>
  <c r="U134" i="45" s="1"/>
  <c r="T133" i="45"/>
  <c r="S133" i="45"/>
  <c r="R133" i="45"/>
  <c r="U133" i="45" s="1"/>
  <c r="T132" i="45"/>
  <c r="S132" i="45"/>
  <c r="R132" i="45"/>
  <c r="U132" i="45" s="1"/>
  <c r="T131" i="45"/>
  <c r="S131" i="45"/>
  <c r="U131" i="45" s="1"/>
  <c r="R131" i="45"/>
  <c r="T130" i="45"/>
  <c r="S130" i="45"/>
  <c r="R130" i="45"/>
  <c r="U130" i="45" s="1"/>
  <c r="T129" i="45"/>
  <c r="U129" i="45" s="1"/>
  <c r="S129" i="45"/>
  <c r="R129" i="45"/>
  <c r="T128" i="45"/>
  <c r="S128" i="45"/>
  <c r="R128" i="45"/>
  <c r="U128" i="45" s="1"/>
  <c r="T127" i="45"/>
  <c r="S127" i="45"/>
  <c r="U127" i="45" s="1"/>
  <c r="R127" i="45"/>
  <c r="T126" i="45"/>
  <c r="S126" i="45"/>
  <c r="R126" i="45"/>
  <c r="U126" i="45" s="1"/>
  <c r="T125" i="45"/>
  <c r="U125" i="45" s="1"/>
  <c r="S125" i="45"/>
  <c r="R125" i="45"/>
  <c r="T124" i="45"/>
  <c r="S124" i="45"/>
  <c r="R124" i="45"/>
  <c r="U124" i="45" s="1"/>
  <c r="T123" i="45"/>
  <c r="S123" i="45"/>
  <c r="U123" i="45" s="1"/>
  <c r="R123" i="45"/>
  <c r="T122" i="45"/>
  <c r="S122" i="45"/>
  <c r="R122" i="45"/>
  <c r="U122" i="45" s="1"/>
  <c r="T121" i="45"/>
  <c r="U121" i="45" s="1"/>
  <c r="S121" i="45"/>
  <c r="R121" i="45"/>
  <c r="T110" i="45"/>
  <c r="S110" i="45"/>
  <c r="R110" i="45"/>
  <c r="U110" i="45" s="1"/>
  <c r="U109" i="45"/>
  <c r="T109" i="45"/>
  <c r="S109" i="45"/>
  <c r="R109" i="45"/>
  <c r="T108" i="45"/>
  <c r="S108" i="45"/>
  <c r="U108" i="45" s="1"/>
  <c r="R108" i="45"/>
  <c r="U107" i="45"/>
  <c r="T107" i="45"/>
  <c r="S107" i="45"/>
  <c r="R107" i="45"/>
  <c r="T106" i="45"/>
  <c r="S106" i="45"/>
  <c r="R106" i="45"/>
  <c r="U106" i="45" s="1"/>
  <c r="U105" i="45"/>
  <c r="T105" i="45"/>
  <c r="S105" i="45"/>
  <c r="R105" i="45"/>
  <c r="T104" i="45"/>
  <c r="S104" i="45"/>
  <c r="U104" i="45" s="1"/>
  <c r="R104" i="45"/>
  <c r="U103" i="45"/>
  <c r="T103" i="45"/>
  <c r="S103" i="45"/>
  <c r="R103" i="45"/>
  <c r="T102" i="45"/>
  <c r="S102" i="45"/>
  <c r="R102" i="45"/>
  <c r="U102" i="45" s="1"/>
  <c r="U101" i="45"/>
  <c r="T101" i="45"/>
  <c r="S101" i="45"/>
  <c r="R101" i="45"/>
  <c r="T100" i="45"/>
  <c r="S100" i="45"/>
  <c r="U100" i="45" s="1"/>
  <c r="R100" i="45"/>
  <c r="U99" i="45"/>
  <c r="T99" i="45"/>
  <c r="S99" i="45"/>
  <c r="R99" i="45"/>
  <c r="R87" i="45"/>
  <c r="R86" i="45"/>
  <c r="R85" i="45"/>
  <c r="R84" i="45"/>
  <c r="R83" i="45"/>
  <c r="R82" i="45"/>
  <c r="R81" i="45"/>
  <c r="R80" i="45"/>
  <c r="R79" i="45"/>
  <c r="R78" i="45"/>
  <c r="E89" i="45" s="1"/>
  <c r="B144" i="45" s="1"/>
  <c r="R77" i="45"/>
  <c r="R76" i="45"/>
  <c r="T63" i="45"/>
  <c r="S63" i="45"/>
  <c r="R63" i="45"/>
  <c r="U63" i="45" s="1"/>
  <c r="T62" i="45"/>
  <c r="S62" i="45"/>
  <c r="R62" i="45"/>
  <c r="U62" i="45" s="1"/>
  <c r="T61" i="45"/>
  <c r="S61" i="45"/>
  <c r="R61" i="45"/>
  <c r="U61" i="45" s="1"/>
  <c r="U60" i="45"/>
  <c r="T60" i="45"/>
  <c r="S60" i="45"/>
  <c r="R60" i="45"/>
  <c r="T59" i="45"/>
  <c r="S59" i="45"/>
  <c r="R59" i="45"/>
  <c r="U59" i="45" s="1"/>
  <c r="T58" i="45"/>
  <c r="S58" i="45"/>
  <c r="R58" i="45"/>
  <c r="U58" i="45" s="1"/>
  <c r="T57" i="45"/>
  <c r="S57" i="45"/>
  <c r="R57" i="45"/>
  <c r="U57" i="45" s="1"/>
  <c r="U56" i="45"/>
  <c r="T56" i="45"/>
  <c r="S56" i="45"/>
  <c r="R56" i="45"/>
  <c r="T55" i="45"/>
  <c r="S55" i="45"/>
  <c r="R55" i="45"/>
  <c r="U55" i="45" s="1"/>
  <c r="T54" i="45"/>
  <c r="S54" i="45"/>
  <c r="R54" i="45"/>
  <c r="U54" i="45" s="1"/>
  <c r="T53" i="45"/>
  <c r="S53" i="45"/>
  <c r="R53" i="45"/>
  <c r="U53" i="45" s="1"/>
  <c r="U52" i="45"/>
  <c r="T52" i="45"/>
  <c r="S52" i="45"/>
  <c r="R52" i="45"/>
  <c r="O52" i="45"/>
  <c r="E37" i="45"/>
  <c r="D37" i="45"/>
  <c r="C37" i="45"/>
  <c r="H37" i="45" s="1"/>
  <c r="H36" i="45"/>
  <c r="H35" i="45"/>
  <c r="H34" i="45"/>
  <c r="E32" i="45"/>
  <c r="D32" i="45"/>
  <c r="C32" i="45"/>
  <c r="H32" i="45" s="1"/>
  <c r="H31" i="45"/>
  <c r="H30" i="45"/>
  <c r="H29" i="45"/>
  <c r="E27" i="45"/>
  <c r="D27" i="45"/>
  <c r="C27" i="45"/>
  <c r="H27" i="45" s="1"/>
  <c r="H26" i="45"/>
  <c r="H25" i="45"/>
  <c r="H24" i="45"/>
  <c r="F22" i="45"/>
  <c r="H22" i="45" s="1"/>
  <c r="E22" i="45"/>
  <c r="D22" i="45"/>
  <c r="C22" i="45"/>
  <c r="H21" i="45"/>
  <c r="H20" i="45"/>
  <c r="H19" i="45"/>
  <c r="M18" i="45"/>
  <c r="K9" i="45"/>
  <c r="K8" i="45"/>
  <c r="K7" i="45"/>
  <c r="C29" i="4"/>
  <c r="D29" i="4"/>
  <c r="D49" i="3"/>
  <c r="T133" i="44"/>
  <c r="S133" i="44"/>
  <c r="R133" i="44"/>
  <c r="U133" i="44" s="1"/>
  <c r="T132" i="44"/>
  <c r="S132" i="44"/>
  <c r="U132" i="44" s="1"/>
  <c r="R132" i="44"/>
  <c r="U131" i="44"/>
  <c r="T131" i="44"/>
  <c r="S131" i="44"/>
  <c r="R131" i="44"/>
  <c r="T130" i="44"/>
  <c r="S130" i="44"/>
  <c r="R130" i="44"/>
  <c r="U130" i="44" s="1"/>
  <c r="T129" i="44"/>
  <c r="S129" i="44"/>
  <c r="R129" i="44"/>
  <c r="U129" i="44" s="1"/>
  <c r="T128" i="44"/>
  <c r="S128" i="44"/>
  <c r="U128" i="44" s="1"/>
  <c r="R128" i="44"/>
  <c r="U127" i="44"/>
  <c r="T127" i="44"/>
  <c r="S127" i="44"/>
  <c r="R127" i="44"/>
  <c r="T126" i="44"/>
  <c r="S126" i="44"/>
  <c r="R126" i="44"/>
  <c r="U126" i="44" s="1"/>
  <c r="T125" i="44"/>
  <c r="S125" i="44"/>
  <c r="R125" i="44"/>
  <c r="U125" i="44" s="1"/>
  <c r="T124" i="44"/>
  <c r="S124" i="44"/>
  <c r="U124" i="44" s="1"/>
  <c r="R124" i="44"/>
  <c r="T123" i="44"/>
  <c r="S123" i="44"/>
  <c r="U123" i="44" s="1"/>
  <c r="R123" i="44"/>
  <c r="T122" i="44"/>
  <c r="S122" i="44"/>
  <c r="R122" i="44"/>
  <c r="U122" i="44" s="1"/>
  <c r="T121" i="44"/>
  <c r="S121" i="44"/>
  <c r="R121" i="44"/>
  <c r="U121" i="44" s="1"/>
  <c r="T120" i="44"/>
  <c r="S120" i="44"/>
  <c r="U120" i="44" s="1"/>
  <c r="R120" i="44"/>
  <c r="U109" i="44"/>
  <c r="T109" i="44"/>
  <c r="S109" i="44"/>
  <c r="R109" i="44"/>
  <c r="T108" i="44"/>
  <c r="S108" i="44"/>
  <c r="R108" i="44"/>
  <c r="U108" i="44" s="1"/>
  <c r="T107" i="44"/>
  <c r="S107" i="44"/>
  <c r="R107" i="44"/>
  <c r="U107" i="44" s="1"/>
  <c r="U106" i="44"/>
  <c r="T106" i="44"/>
  <c r="S106" i="44"/>
  <c r="R106" i="44"/>
  <c r="U105" i="44"/>
  <c r="T105" i="44"/>
  <c r="S105" i="44"/>
  <c r="R105" i="44"/>
  <c r="T104" i="44"/>
  <c r="S104" i="44"/>
  <c r="R104" i="44"/>
  <c r="U104" i="44" s="1"/>
  <c r="T103" i="44"/>
  <c r="S103" i="44"/>
  <c r="R103" i="44"/>
  <c r="U103" i="44" s="1"/>
  <c r="U102" i="44"/>
  <c r="T102" i="44"/>
  <c r="S102" i="44"/>
  <c r="R102" i="44"/>
  <c r="U101" i="44"/>
  <c r="T101" i="44"/>
  <c r="S101" i="44"/>
  <c r="R101" i="44"/>
  <c r="T100" i="44"/>
  <c r="S100" i="44"/>
  <c r="R100" i="44"/>
  <c r="U100" i="44" s="1"/>
  <c r="T99" i="44"/>
  <c r="S99" i="44"/>
  <c r="R99" i="44"/>
  <c r="U98" i="44"/>
  <c r="T98" i="44"/>
  <c r="S98" i="44"/>
  <c r="R98" i="44"/>
  <c r="T86" i="44"/>
  <c r="S86" i="44"/>
  <c r="R86" i="44"/>
  <c r="U86" i="44" s="1"/>
  <c r="T85" i="44"/>
  <c r="S85" i="44"/>
  <c r="R85" i="44"/>
  <c r="U85" i="44" s="1"/>
  <c r="T84" i="44"/>
  <c r="S84" i="44"/>
  <c r="R84" i="44"/>
  <c r="U84" i="44" s="1"/>
  <c r="U83" i="44"/>
  <c r="T83" i="44"/>
  <c r="S83" i="44"/>
  <c r="R83" i="44"/>
  <c r="T82" i="44"/>
  <c r="S82" i="44"/>
  <c r="R82" i="44"/>
  <c r="U82" i="44" s="1"/>
  <c r="T81" i="44"/>
  <c r="S81" i="44"/>
  <c r="R81" i="44"/>
  <c r="U81" i="44" s="1"/>
  <c r="T80" i="44"/>
  <c r="S80" i="44"/>
  <c r="R80" i="44"/>
  <c r="U80" i="44" s="1"/>
  <c r="U79" i="44"/>
  <c r="T79" i="44"/>
  <c r="S79" i="44"/>
  <c r="R79" i="44"/>
  <c r="T78" i="44"/>
  <c r="S78" i="44"/>
  <c r="R78" i="44"/>
  <c r="U78" i="44" s="1"/>
  <c r="T77" i="44"/>
  <c r="S77" i="44"/>
  <c r="R77" i="44"/>
  <c r="U77" i="44" s="1"/>
  <c r="T76" i="44"/>
  <c r="S76" i="44"/>
  <c r="R76" i="44"/>
  <c r="U75" i="44"/>
  <c r="T75" i="44"/>
  <c r="S75" i="44"/>
  <c r="R75" i="44"/>
  <c r="T62" i="44"/>
  <c r="S62" i="44"/>
  <c r="R62" i="44"/>
  <c r="U62" i="44" s="1"/>
  <c r="T61" i="44"/>
  <c r="S61" i="44"/>
  <c r="R61" i="44"/>
  <c r="U61" i="44" s="1"/>
  <c r="T60" i="44"/>
  <c r="S60" i="44"/>
  <c r="R60" i="44"/>
  <c r="U60" i="44" s="1"/>
  <c r="U59" i="44"/>
  <c r="T59" i="44"/>
  <c r="S59" i="44"/>
  <c r="R59" i="44"/>
  <c r="T58" i="44"/>
  <c r="S58" i="44"/>
  <c r="R58" i="44"/>
  <c r="U58" i="44" s="1"/>
  <c r="T57" i="44"/>
  <c r="S57" i="44"/>
  <c r="R57" i="44"/>
  <c r="U57" i="44" s="1"/>
  <c r="T56" i="44"/>
  <c r="S56" i="44"/>
  <c r="R56" i="44"/>
  <c r="U56" i="44" s="1"/>
  <c r="U55" i="44"/>
  <c r="T55" i="44"/>
  <c r="S55" i="44"/>
  <c r="R55" i="44"/>
  <c r="T54" i="44"/>
  <c r="S54" i="44"/>
  <c r="R54" i="44"/>
  <c r="U54" i="44" s="1"/>
  <c r="T53" i="44"/>
  <c r="S53" i="44"/>
  <c r="R53" i="44"/>
  <c r="U53" i="44" s="1"/>
  <c r="T52" i="44"/>
  <c r="S52" i="44"/>
  <c r="R52" i="44"/>
  <c r="U52" i="44" s="1"/>
  <c r="U51" i="44"/>
  <c r="T51" i="44"/>
  <c r="S51" i="44"/>
  <c r="R51" i="44"/>
  <c r="O51" i="44"/>
  <c r="E35" i="44"/>
  <c r="D35" i="44"/>
  <c r="C35" i="44"/>
  <c r="H35" i="44" s="1"/>
  <c r="H34" i="44"/>
  <c r="H33" i="44"/>
  <c r="H32" i="44"/>
  <c r="E30" i="44"/>
  <c r="D30" i="44"/>
  <c r="C30" i="44"/>
  <c r="H30" i="44" s="1"/>
  <c r="H29" i="44"/>
  <c r="H28" i="44"/>
  <c r="H27" i="44"/>
  <c r="E25" i="44"/>
  <c r="D25" i="44"/>
  <c r="C25" i="44"/>
  <c r="H25" i="44" s="1"/>
  <c r="H24" i="44"/>
  <c r="H23" i="44"/>
  <c r="H22" i="44"/>
  <c r="F20" i="44"/>
  <c r="E20" i="44"/>
  <c r="D20" i="44"/>
  <c r="C20" i="44"/>
  <c r="H20" i="44" s="1"/>
  <c r="H19" i="44"/>
  <c r="H18" i="44"/>
  <c r="H17" i="44"/>
  <c r="M16" i="44"/>
  <c r="E136" i="58" l="1"/>
  <c r="B146" i="58" s="1"/>
  <c r="E112" i="57"/>
  <c r="B145" i="57" s="1"/>
  <c r="E112" i="59"/>
  <c r="B145" i="59" s="1"/>
  <c r="E65" i="58"/>
  <c r="B143" i="58" s="1"/>
  <c r="E112" i="60"/>
  <c r="B145" i="60" s="1"/>
  <c r="B147" i="60" s="1"/>
  <c r="E136" i="61"/>
  <c r="B146" i="61" s="1"/>
  <c r="E136" i="62"/>
  <c r="B146" i="62" s="1"/>
  <c r="E136" i="57"/>
  <c r="B146" i="57" s="1"/>
  <c r="E112" i="58"/>
  <c r="B145" i="58" s="1"/>
  <c r="E136" i="59"/>
  <c r="B146" i="59" s="1"/>
  <c r="E65" i="55"/>
  <c r="B143" i="55" s="1"/>
  <c r="B147" i="55" s="1"/>
  <c r="E65" i="61"/>
  <c r="B143" i="61" s="1"/>
  <c r="E65" i="56"/>
  <c r="B143" i="56" s="1"/>
  <c r="E112" i="56"/>
  <c r="B145" i="56" s="1"/>
  <c r="E65" i="59"/>
  <c r="B143" i="59" s="1"/>
  <c r="E65" i="62"/>
  <c r="B143" i="62" s="1"/>
  <c r="E112" i="61"/>
  <c r="B145" i="61" s="1"/>
  <c r="E65" i="57"/>
  <c r="B143" i="57" s="1"/>
  <c r="B147" i="57" s="1"/>
  <c r="E136" i="60"/>
  <c r="B146" i="60" s="1"/>
  <c r="E112" i="62"/>
  <c r="B145" i="62" s="1"/>
  <c r="E136" i="54"/>
  <c r="B146" i="54" s="1"/>
  <c r="E65" i="54"/>
  <c r="B143" i="54" s="1"/>
  <c r="E112" i="54"/>
  <c r="B145" i="54" s="1"/>
  <c r="E65" i="49"/>
  <c r="B143" i="49" s="1"/>
  <c r="E136" i="52"/>
  <c r="B146" i="52" s="1"/>
  <c r="E112" i="49"/>
  <c r="B145" i="49" s="1"/>
  <c r="E65" i="50"/>
  <c r="B143" i="50" s="1"/>
  <c r="E65" i="51"/>
  <c r="B143" i="51" s="1"/>
  <c r="E65" i="52"/>
  <c r="B143" i="52" s="1"/>
  <c r="E112" i="51"/>
  <c r="B145" i="51" s="1"/>
  <c r="E65" i="53"/>
  <c r="B143" i="53" s="1"/>
  <c r="E112" i="52"/>
  <c r="B145" i="52" s="1"/>
  <c r="E136" i="50"/>
  <c r="B146" i="50" s="1"/>
  <c r="E112" i="50"/>
  <c r="B145" i="50" s="1"/>
  <c r="E136" i="49"/>
  <c r="B146" i="49" s="1"/>
  <c r="E112" i="53"/>
  <c r="B145" i="53" s="1"/>
  <c r="E136" i="51"/>
  <c r="B146" i="51" s="1"/>
  <c r="E136" i="48"/>
  <c r="B146" i="48" s="1"/>
  <c r="B147" i="48" s="1"/>
  <c r="E136" i="47"/>
  <c r="B146" i="47" s="1"/>
  <c r="E65" i="46"/>
  <c r="B143" i="46" s="1"/>
  <c r="E65" i="47"/>
  <c r="B143" i="47" s="1"/>
  <c r="E112" i="47"/>
  <c r="B145" i="47" s="1"/>
  <c r="E112" i="46"/>
  <c r="B145" i="46" s="1"/>
  <c r="E65" i="45"/>
  <c r="B143" i="45" s="1"/>
  <c r="E112" i="45"/>
  <c r="B145" i="45" s="1"/>
  <c r="E136" i="45"/>
  <c r="B146" i="45" s="1"/>
  <c r="U99" i="44"/>
  <c r="E111" i="44" s="1"/>
  <c r="B144" i="44" s="1"/>
  <c r="U76" i="44"/>
  <c r="E88" i="44" s="1"/>
  <c r="B143" i="44" s="1"/>
  <c r="E135" i="44"/>
  <c r="B145" i="44" s="1"/>
  <c r="E64" i="44"/>
  <c r="B142" i="44" s="1"/>
  <c r="B147" i="62" l="1"/>
  <c r="B147" i="58"/>
  <c r="B147" i="59"/>
  <c r="B147" i="56"/>
  <c r="B147" i="61"/>
  <c r="B147" i="54"/>
  <c r="B147" i="53"/>
  <c r="B147" i="50"/>
  <c r="B147" i="52"/>
  <c r="B147" i="51"/>
  <c r="B147" i="49"/>
  <c r="B147" i="47"/>
  <c r="B147" i="46"/>
  <c r="L24" i="3" s="1"/>
  <c r="B147" i="45"/>
  <c r="B146" i="44"/>
  <c r="K36" i="3" l="1"/>
  <c r="K32" i="3"/>
  <c r="K33" i="3"/>
  <c r="K39" i="3"/>
  <c r="K29" i="3"/>
  <c r="K27" i="3"/>
  <c r="K40" i="3"/>
  <c r="K26" i="3"/>
  <c r="K28" i="3"/>
  <c r="K31" i="3"/>
  <c r="K37" i="3"/>
  <c r="K23" i="3"/>
  <c r="K34" i="3"/>
  <c r="K35" i="3"/>
  <c r="K25" i="3"/>
  <c r="K38" i="3"/>
  <c r="K24" i="3"/>
  <c r="K30" i="3"/>
  <c r="H36" i="6"/>
  <c r="H35" i="6"/>
  <c r="H34" i="6"/>
  <c r="H31" i="6"/>
  <c r="H30" i="6"/>
  <c r="H29" i="6"/>
  <c r="H26" i="6"/>
  <c r="H25" i="6"/>
  <c r="H24" i="6"/>
  <c r="H21" i="6"/>
  <c r="H20" i="6"/>
  <c r="H19" i="6"/>
  <c r="M18" i="6"/>
  <c r="H34" i="1"/>
  <c r="H33" i="1"/>
  <c r="H32" i="1"/>
  <c r="H29" i="1"/>
  <c r="H28" i="1"/>
  <c r="H27" i="1"/>
  <c r="H24" i="1"/>
  <c r="H23" i="1"/>
  <c r="H22" i="1"/>
  <c r="H19" i="1"/>
  <c r="H18" i="1"/>
  <c r="H17" i="1"/>
  <c r="R16" i="1"/>
  <c r="K9" i="6" l="1"/>
  <c r="K8" i="6"/>
  <c r="K7" i="6"/>
  <c r="M21" i="3"/>
  <c r="F10" i="3"/>
  <c r="E15" i="3" s="1"/>
  <c r="E10" i="3"/>
  <c r="D15" i="3" s="1"/>
  <c r="E28" i="4"/>
  <c r="H28" i="4" s="1"/>
  <c r="G10" i="3" s="1"/>
  <c r="E27" i="4"/>
  <c r="H27" i="4" s="1"/>
  <c r="E26" i="4"/>
  <c r="H26" i="4" s="1"/>
  <c r="E25" i="4"/>
  <c r="H25" i="4" s="1"/>
  <c r="E24" i="4"/>
  <c r="H24" i="4" s="1"/>
  <c r="E23" i="4"/>
  <c r="H23" i="4" s="1"/>
  <c r="E22" i="4"/>
  <c r="H22" i="4" s="1"/>
  <c r="E21" i="4"/>
  <c r="H21" i="4" s="1"/>
  <c r="G29" i="4"/>
  <c r="F29" i="4"/>
  <c r="T134" i="6" l="1"/>
  <c r="S134" i="6"/>
  <c r="R134" i="6"/>
  <c r="T133" i="6"/>
  <c r="S133" i="6"/>
  <c r="R133" i="6"/>
  <c r="T132" i="6"/>
  <c r="S132" i="6"/>
  <c r="R132" i="6"/>
  <c r="T131" i="6"/>
  <c r="S131" i="6"/>
  <c r="R131" i="6"/>
  <c r="T130" i="6"/>
  <c r="S130" i="6"/>
  <c r="R130" i="6"/>
  <c r="T129" i="6"/>
  <c r="S129" i="6"/>
  <c r="R129" i="6"/>
  <c r="T128" i="6"/>
  <c r="S128" i="6"/>
  <c r="R128" i="6"/>
  <c r="T127" i="6"/>
  <c r="S127" i="6"/>
  <c r="R127" i="6"/>
  <c r="T126" i="6"/>
  <c r="S126" i="6"/>
  <c r="R126" i="6"/>
  <c r="T125" i="6"/>
  <c r="S125" i="6"/>
  <c r="R125" i="6"/>
  <c r="T124" i="6"/>
  <c r="S124" i="6"/>
  <c r="R124" i="6"/>
  <c r="T123" i="6"/>
  <c r="S123" i="6"/>
  <c r="R123" i="6"/>
  <c r="T122" i="6"/>
  <c r="S122" i="6"/>
  <c r="R122" i="6"/>
  <c r="T121" i="6"/>
  <c r="S121" i="6"/>
  <c r="R121" i="6"/>
  <c r="T110" i="6"/>
  <c r="S110" i="6"/>
  <c r="R110" i="6"/>
  <c r="T109" i="6"/>
  <c r="S109" i="6"/>
  <c r="R109" i="6"/>
  <c r="T108" i="6"/>
  <c r="S108" i="6"/>
  <c r="R108" i="6"/>
  <c r="T107" i="6"/>
  <c r="S107" i="6"/>
  <c r="R107" i="6"/>
  <c r="T106" i="6"/>
  <c r="S106" i="6"/>
  <c r="R106" i="6"/>
  <c r="T105" i="6"/>
  <c r="S105" i="6"/>
  <c r="R105" i="6"/>
  <c r="T104" i="6"/>
  <c r="S104" i="6"/>
  <c r="R104" i="6"/>
  <c r="T103" i="6"/>
  <c r="S103" i="6"/>
  <c r="R103" i="6"/>
  <c r="T102" i="6"/>
  <c r="S102" i="6"/>
  <c r="R102" i="6"/>
  <c r="T101" i="6"/>
  <c r="S101" i="6"/>
  <c r="R101" i="6"/>
  <c r="T100" i="6"/>
  <c r="S100" i="6"/>
  <c r="R100" i="6"/>
  <c r="T99" i="6"/>
  <c r="S99" i="6"/>
  <c r="R99" i="6"/>
  <c r="T63" i="6"/>
  <c r="S63" i="6"/>
  <c r="R63" i="6"/>
  <c r="T62" i="6"/>
  <c r="S62" i="6"/>
  <c r="R62" i="6"/>
  <c r="T61" i="6"/>
  <c r="S61" i="6"/>
  <c r="R61" i="6"/>
  <c r="T60" i="6"/>
  <c r="S60" i="6"/>
  <c r="R60" i="6"/>
  <c r="T59" i="6"/>
  <c r="S59" i="6"/>
  <c r="R59" i="6"/>
  <c r="T58" i="6"/>
  <c r="S58" i="6"/>
  <c r="R58" i="6"/>
  <c r="T57" i="6"/>
  <c r="S57" i="6"/>
  <c r="R57" i="6"/>
  <c r="T56" i="6"/>
  <c r="S56" i="6"/>
  <c r="R56" i="6"/>
  <c r="T55" i="6"/>
  <c r="S55" i="6"/>
  <c r="R55" i="6"/>
  <c r="T54" i="6"/>
  <c r="S54" i="6"/>
  <c r="R54" i="6"/>
  <c r="T53" i="6"/>
  <c r="S53" i="6"/>
  <c r="R53" i="6"/>
  <c r="T52" i="6"/>
  <c r="S52" i="6"/>
  <c r="R52" i="6"/>
  <c r="O52" i="6"/>
  <c r="E37" i="6"/>
  <c r="D37" i="6"/>
  <c r="C37" i="6"/>
  <c r="E32" i="6"/>
  <c r="D32" i="6"/>
  <c r="C32" i="6"/>
  <c r="E27" i="6"/>
  <c r="D27" i="6"/>
  <c r="C27" i="6"/>
  <c r="F22" i="6"/>
  <c r="E22" i="6"/>
  <c r="D22" i="6"/>
  <c r="C22" i="6"/>
  <c r="H22" i="6" s="1"/>
  <c r="H37" i="6" l="1"/>
  <c r="H32" i="6"/>
  <c r="H27" i="6"/>
  <c r="U56" i="6"/>
  <c r="U108" i="6"/>
  <c r="U133" i="6"/>
  <c r="R77" i="6"/>
  <c r="R82" i="6"/>
  <c r="U103" i="6"/>
  <c r="U134" i="6"/>
  <c r="U125" i="6"/>
  <c r="U132" i="6"/>
  <c r="U53" i="6"/>
  <c r="U130" i="6"/>
  <c r="U102" i="6"/>
  <c r="U127" i="6"/>
  <c r="R78" i="6"/>
  <c r="U110" i="6"/>
  <c r="U129" i="6"/>
  <c r="U57" i="6"/>
  <c r="U59" i="6"/>
  <c r="R85" i="6"/>
  <c r="R80" i="6"/>
  <c r="U55" i="6"/>
  <c r="U60" i="6"/>
  <c r="R76" i="6"/>
  <c r="U101" i="6"/>
  <c r="U106" i="6"/>
  <c r="R86" i="6"/>
  <c r="U131" i="6"/>
  <c r="U122" i="6"/>
  <c r="U61" i="6"/>
  <c r="U104" i="6"/>
  <c r="R84" i="6"/>
  <c r="R87" i="6"/>
  <c r="U54" i="6"/>
  <c r="R83" i="6"/>
  <c r="U126" i="6"/>
  <c r="R79" i="6"/>
  <c r="U100" i="6"/>
  <c r="U123" i="6"/>
  <c r="U128" i="6"/>
  <c r="R81" i="6"/>
  <c r="U109" i="6"/>
  <c r="U124" i="6"/>
  <c r="U52" i="6"/>
  <c r="U105" i="6"/>
  <c r="U58" i="6"/>
  <c r="U62" i="6"/>
  <c r="U121" i="6"/>
  <c r="U63" i="6"/>
  <c r="U99" i="6"/>
  <c r="U107" i="6"/>
  <c r="E112" i="6" l="1"/>
  <c r="B145" i="6" s="1"/>
  <c r="E65" i="6"/>
  <c r="B143" i="6" s="1"/>
  <c r="E89" i="6"/>
  <c r="B144" i="6" s="1"/>
  <c r="E136" i="6"/>
  <c r="B146" i="6" s="1"/>
  <c r="T133" i="1"/>
  <c r="S133" i="1"/>
  <c r="R133" i="1"/>
  <c r="T132" i="1"/>
  <c r="S132" i="1"/>
  <c r="R132" i="1"/>
  <c r="T131" i="1"/>
  <c r="S131" i="1"/>
  <c r="R131" i="1"/>
  <c r="T130" i="1"/>
  <c r="S130" i="1"/>
  <c r="R130" i="1"/>
  <c r="T129" i="1"/>
  <c r="S129" i="1"/>
  <c r="R129" i="1"/>
  <c r="T128" i="1"/>
  <c r="S128" i="1"/>
  <c r="R128" i="1"/>
  <c r="T127" i="1"/>
  <c r="S127" i="1"/>
  <c r="R127" i="1"/>
  <c r="T126" i="1"/>
  <c r="S126" i="1"/>
  <c r="R126" i="1"/>
  <c r="T125" i="1"/>
  <c r="S125" i="1"/>
  <c r="R125" i="1"/>
  <c r="T124" i="1"/>
  <c r="S124" i="1"/>
  <c r="R124" i="1"/>
  <c r="T123" i="1"/>
  <c r="S123" i="1"/>
  <c r="R123" i="1"/>
  <c r="T122" i="1"/>
  <c r="S122" i="1"/>
  <c r="R122" i="1"/>
  <c r="T121" i="1"/>
  <c r="S121" i="1"/>
  <c r="R121" i="1"/>
  <c r="T120" i="1"/>
  <c r="S120" i="1"/>
  <c r="R120" i="1"/>
  <c r="T109" i="1"/>
  <c r="S109" i="1"/>
  <c r="R109" i="1"/>
  <c r="T108" i="1"/>
  <c r="S108" i="1"/>
  <c r="R108" i="1"/>
  <c r="T107" i="1"/>
  <c r="S107" i="1"/>
  <c r="R107" i="1"/>
  <c r="T106" i="1"/>
  <c r="S106" i="1"/>
  <c r="R106" i="1"/>
  <c r="T105" i="1"/>
  <c r="S105" i="1"/>
  <c r="R105" i="1"/>
  <c r="T104" i="1"/>
  <c r="S104" i="1"/>
  <c r="R104" i="1"/>
  <c r="T103" i="1"/>
  <c r="S103" i="1"/>
  <c r="R103" i="1"/>
  <c r="T102" i="1"/>
  <c r="S102" i="1"/>
  <c r="R102" i="1"/>
  <c r="T101" i="1"/>
  <c r="S101" i="1"/>
  <c r="R101" i="1"/>
  <c r="T100" i="1"/>
  <c r="S100" i="1"/>
  <c r="R100" i="1"/>
  <c r="T99" i="1"/>
  <c r="S99" i="1"/>
  <c r="R99" i="1"/>
  <c r="T98" i="1"/>
  <c r="S98" i="1"/>
  <c r="R98" i="1"/>
  <c r="T86" i="1"/>
  <c r="S86" i="1"/>
  <c r="R86" i="1"/>
  <c r="T85" i="1"/>
  <c r="S85" i="1"/>
  <c r="R85" i="1"/>
  <c r="T84" i="1"/>
  <c r="S84" i="1"/>
  <c r="R84" i="1"/>
  <c r="T83" i="1"/>
  <c r="S83" i="1"/>
  <c r="R83" i="1"/>
  <c r="T82" i="1"/>
  <c r="S82" i="1"/>
  <c r="R82" i="1"/>
  <c r="T81" i="1"/>
  <c r="S81" i="1"/>
  <c r="R81" i="1"/>
  <c r="T80" i="1"/>
  <c r="S80" i="1"/>
  <c r="R80" i="1"/>
  <c r="T79" i="1"/>
  <c r="S79" i="1"/>
  <c r="R79" i="1"/>
  <c r="T78" i="1"/>
  <c r="S78" i="1"/>
  <c r="R78" i="1"/>
  <c r="T77" i="1"/>
  <c r="S77" i="1"/>
  <c r="R77" i="1"/>
  <c r="T76" i="1"/>
  <c r="S76" i="1"/>
  <c r="R76" i="1"/>
  <c r="T75" i="1"/>
  <c r="S75" i="1"/>
  <c r="R75" i="1"/>
  <c r="T62" i="1"/>
  <c r="S62" i="1"/>
  <c r="R62" i="1"/>
  <c r="T61" i="1"/>
  <c r="S61" i="1"/>
  <c r="R61" i="1"/>
  <c r="T60" i="1"/>
  <c r="S60" i="1"/>
  <c r="R60" i="1"/>
  <c r="T59" i="1"/>
  <c r="S59" i="1"/>
  <c r="R59" i="1"/>
  <c r="T58" i="1"/>
  <c r="S58" i="1"/>
  <c r="R58" i="1"/>
  <c r="T57" i="1"/>
  <c r="S57" i="1"/>
  <c r="R57" i="1"/>
  <c r="T56" i="1"/>
  <c r="S56" i="1"/>
  <c r="R56" i="1"/>
  <c r="T55" i="1"/>
  <c r="S55" i="1"/>
  <c r="R55" i="1"/>
  <c r="T54" i="1"/>
  <c r="S54" i="1"/>
  <c r="R54" i="1"/>
  <c r="T53" i="1"/>
  <c r="S53" i="1"/>
  <c r="R53" i="1"/>
  <c r="T52" i="1"/>
  <c r="S52" i="1"/>
  <c r="R52" i="1"/>
  <c r="T51" i="1"/>
  <c r="S51" i="1"/>
  <c r="R51" i="1"/>
  <c r="B147" i="6" l="1"/>
  <c r="L22" i="3" s="1"/>
  <c r="U133" i="1"/>
  <c r="U106" i="1"/>
  <c r="U59" i="1"/>
  <c r="U98" i="1"/>
  <c r="U54" i="1"/>
  <c r="U109" i="1"/>
  <c r="U77" i="1"/>
  <c r="U104" i="1"/>
  <c r="U57" i="1"/>
  <c r="U131" i="1"/>
  <c r="U124" i="1"/>
  <c r="U129" i="1"/>
  <c r="U105" i="1"/>
  <c r="U126" i="1"/>
  <c r="U121" i="1"/>
  <c r="U127" i="1"/>
  <c r="U51" i="1"/>
  <c r="U101" i="1"/>
  <c r="U107" i="1"/>
  <c r="U102" i="1"/>
  <c r="U58" i="1"/>
  <c r="U123" i="1"/>
  <c r="U53" i="1"/>
  <c r="U103" i="1"/>
  <c r="U122" i="1"/>
  <c r="U108" i="1"/>
  <c r="U55" i="1"/>
  <c r="U60" i="1"/>
  <c r="U99" i="1"/>
  <c r="U132" i="1"/>
  <c r="U128" i="1"/>
  <c r="U56" i="1"/>
  <c r="U61" i="1"/>
  <c r="U100" i="1"/>
  <c r="U120" i="1"/>
  <c r="U62" i="1"/>
  <c r="U125" i="1"/>
  <c r="U52" i="1"/>
  <c r="U130" i="1"/>
  <c r="U79" i="1"/>
  <c r="U85" i="1"/>
  <c r="U83" i="1"/>
  <c r="U81" i="1"/>
  <c r="U80" i="1"/>
  <c r="U75" i="1"/>
  <c r="U86" i="1"/>
  <c r="U84" i="1"/>
  <c r="U82" i="1"/>
  <c r="U76" i="1"/>
  <c r="U78" i="1"/>
  <c r="D30" i="3"/>
  <c r="E35" i="1"/>
  <c r="D35" i="1"/>
  <c r="C35" i="1"/>
  <c r="H35" i="1" s="1"/>
  <c r="E30" i="1"/>
  <c r="D30" i="1"/>
  <c r="C30" i="1"/>
  <c r="H30" i="1" s="1"/>
  <c r="E25" i="1"/>
  <c r="D25" i="1"/>
  <c r="C25" i="1"/>
  <c r="H25" i="1" s="1"/>
  <c r="F20" i="1"/>
  <c r="E20" i="1"/>
  <c r="D20" i="1"/>
  <c r="C20" i="1"/>
  <c r="C10" i="3"/>
  <c r="C15" i="3" s="1"/>
  <c r="B10" i="3"/>
  <c r="B15" i="3" s="1"/>
  <c r="O51" i="1"/>
  <c r="H20" i="1" l="1"/>
  <c r="F15" i="3"/>
  <c r="D33" i="3" s="1"/>
  <c r="D10" i="3"/>
  <c r="H29" i="4"/>
  <c r="E111" i="1"/>
  <c r="B144" i="1" s="1"/>
  <c r="E64" i="1"/>
  <c r="B142" i="1" s="1"/>
  <c r="E135" i="1"/>
  <c r="B145" i="1" s="1"/>
  <c r="E88" i="1"/>
  <c r="B143" i="1" s="1"/>
  <c r="B146" i="1" l="1"/>
  <c r="L21" i="3" s="1"/>
  <c r="K21" i="3" l="1"/>
  <c r="K22" i="3"/>
</calcChain>
</file>

<file path=xl/sharedStrings.xml><?xml version="1.0" encoding="utf-8"?>
<sst xmlns="http://schemas.openxmlformats.org/spreadsheetml/2006/main" count="6293" uniqueCount="174">
  <si>
    <t>WELCOME TO THE SURFACE TRANSPORTATION BLOCK GRANT PROGRAM'S REGIONAL CALL FOR PROJECTS</t>
  </si>
  <si>
    <t>To: City Manager / County Public Works Director</t>
  </si>
  <si>
    <t xml:space="preserve">The City Manager / County Public Works Director shall be responsible for the nominating projects up to your area target limit for FY 23/24 and 24/25, with the option to request access to their area target for FY 25/26 and 26/27. In addition, the City Manager/ County Public Works Director is encouraged to submit a list of contigent projects. STBG funding is limited to projects submitted during the Regional Call for Projects. </t>
  </si>
  <si>
    <t>As denoted in the SJCOG's STBG program's guidelines (linked), the City Manager/County Public Works Director is responsible for 1) assessing project applications from internal and external applicants and 2) supplying the nomination package to SJCOG for verification.</t>
  </si>
  <si>
    <t>SJCOG Surface Transportation Block Grant (STBG) program's guidelines (linked) provides the established process, as approved by SJCOG's Board of Directors.</t>
  </si>
  <si>
    <t>1.1 Funding Area Target Amounts</t>
  </si>
  <si>
    <t>Below each funding area target per fiscal year (FY 23/24 to 26/27) per City Manager/County Public Works Director.</t>
  </si>
  <si>
    <t>Available Now</t>
  </si>
  <si>
    <t>Upon Request</t>
  </si>
  <si>
    <t>AREA ADMINISTRATORS</t>
  </si>
  <si>
    <t>FY 23/24</t>
  </si>
  <si>
    <t>FY 24/25</t>
  </si>
  <si>
    <t>23/24 - 24/25 SUBTOTAL</t>
  </si>
  <si>
    <t>FY 25/26</t>
  </si>
  <si>
    <t>FY 26/27</t>
  </si>
  <si>
    <t>23/24 - 26/27 TOTAL</t>
  </si>
  <si>
    <t>ESCALON</t>
  </si>
  <si>
    <t>LATHROP</t>
  </si>
  <si>
    <t>LODI</t>
  </si>
  <si>
    <t>MANTECA</t>
  </si>
  <si>
    <t>RIPON</t>
  </si>
  <si>
    <t>STOCKTON</t>
  </si>
  <si>
    <t>TRACY</t>
  </si>
  <si>
    <t>COUNTY</t>
  </si>
  <si>
    <t>TOTAL</t>
  </si>
  <si>
    <t>Each application includes a Performance Measure Assessment that generates a score and overall determines the rank of the project. The table (below) outlines the four categories, max points per category, and point given per impact (i.e. low, medium, and high) as it pertains to the category.</t>
  </si>
  <si>
    <t>CATEGORY</t>
  </si>
  <si>
    <t>MAX PTS</t>
  </si>
  <si>
    <t>HIGH IMPACT</t>
  </si>
  <si>
    <t>MEDIUM IMPACT</t>
  </si>
  <si>
    <t>LOW IMPACT</t>
  </si>
  <si>
    <t>REHABILITATION, RECONSTRUCTION, AND REPLACEMENT (PRESERVATION)</t>
  </si>
  <si>
    <t xml:space="preserve">SAFETY </t>
  </si>
  <si>
    <t>CONGESTION RELIEF / SYSTEM EXPANSION</t>
  </si>
  <si>
    <t>CONGESTION MANAGEMENT PLAN (CMP)</t>
  </si>
  <si>
    <t>1.4 Please Complete Nomination And Contingency List</t>
  </si>
  <si>
    <t>&lt;50 PCI</t>
  </si>
  <si>
    <t>DEFICIENT SEGMENT</t>
  </si>
  <si>
    <t>Yes</t>
  </si>
  <si>
    <t>NOMINATION AND CONTINGENCY LIST</t>
  </si>
  <si>
    <t>No</t>
  </si>
  <si>
    <t>1.1 Select Applicable Jurisdiction</t>
  </si>
  <si>
    <t xml:space="preserve">1.2 Funding Area Targets </t>
  </si>
  <si>
    <t>SUBTOTAL</t>
  </si>
  <si>
    <t>For reference purposes, each application, score, project name, and rank are supplied below. The City Manager/County Public Works Director is responsible for determining which projects are nominated.</t>
  </si>
  <si>
    <t>1.3 Nominations</t>
  </si>
  <si>
    <t>Reminder: Total STBG funds requested can be exceed the combination of funding area targets between FY 23/24 and 26/27, unless a request of advancing funds for FY 25/26 and 26/27 occurs.</t>
  </si>
  <si>
    <t>RANK</t>
  </si>
  <si>
    <t>SCORE</t>
  </si>
  <si>
    <t>STBG $ REQUEST</t>
  </si>
  <si>
    <t xml:space="preserve">PROJECT  </t>
  </si>
  <si>
    <t>REFERENCE</t>
  </si>
  <si>
    <t>NO.</t>
  </si>
  <si>
    <t>NAME</t>
  </si>
  <si>
    <t>APPLICATION NO.</t>
  </si>
  <si>
    <t>PROJECT NAME</t>
  </si>
  <si>
    <t>For SJCOG Internal Use:</t>
  </si>
  <si>
    <t>Verified By:</t>
  </si>
  <si>
    <t>1.4 Contingency List</t>
  </si>
  <si>
    <t>NUMBER</t>
  </si>
  <si>
    <t>A</t>
  </si>
  <si>
    <t>B</t>
  </si>
  <si>
    <t>C</t>
  </si>
  <si>
    <t>D</t>
  </si>
  <si>
    <t>E</t>
  </si>
  <si>
    <t>F</t>
  </si>
  <si>
    <t>G</t>
  </si>
  <si>
    <t>H</t>
  </si>
  <si>
    <t>I</t>
  </si>
  <si>
    <t>J</t>
  </si>
  <si>
    <t>FOR SJCOG USE ONLY.</t>
  </si>
  <si>
    <t>1.1 Contact Info</t>
  </si>
  <si>
    <t>Name:</t>
  </si>
  <si>
    <t>Phone No.:</t>
  </si>
  <si>
    <t>Email:</t>
  </si>
  <si>
    <t xml:space="preserve">1.2 Project </t>
  </si>
  <si>
    <t>Location:</t>
  </si>
  <si>
    <r>
      <t xml:space="preserve">Description </t>
    </r>
    <r>
      <rPr>
        <sz val="11"/>
        <color theme="1"/>
        <rFont val="Calibri"/>
        <family val="2"/>
        <scheme val="minor"/>
      </rPr>
      <t>(Briefly summarize)</t>
    </r>
    <r>
      <rPr>
        <b/>
        <sz val="11"/>
        <color theme="1"/>
        <rFont val="Calibri"/>
        <family val="2"/>
        <scheme val="minor"/>
      </rPr>
      <t>:</t>
    </r>
  </si>
  <si>
    <t>1.3 Funding</t>
  </si>
  <si>
    <t>Surface Transportation Block Grant (STBG)</t>
  </si>
  <si>
    <t>PE</t>
  </si>
  <si>
    <t>ROW</t>
  </si>
  <si>
    <t>CON</t>
  </si>
  <si>
    <t>LOCAL</t>
  </si>
  <si>
    <t>STATE</t>
  </si>
  <si>
    <t>FEDERAL</t>
  </si>
  <si>
    <t>1.4 Performance Measure Assessment</t>
  </si>
  <si>
    <t>The City Manager/County Public Works Director shall  put a "x" next to the level of impact as it pertains the project type.</t>
  </si>
  <si>
    <t>There is an option to add a narrative supporting the score.</t>
  </si>
  <si>
    <t>EASY ASSESSMENT</t>
  </si>
  <si>
    <t xml:space="preserve">A. Rehabilitation, Reconstruction, And Replacement </t>
  </si>
  <si>
    <r>
      <t xml:space="preserve">Please put a "X" mark next to the most applicable. </t>
    </r>
    <r>
      <rPr>
        <i/>
        <u/>
        <sz val="12"/>
        <color theme="1"/>
        <rFont val="Calibri"/>
        <family val="2"/>
        <scheme val="minor"/>
      </rPr>
      <t>Only one shall be selected.</t>
    </r>
  </si>
  <si>
    <t>TYPE OF PROJECT</t>
  </si>
  <si>
    <t>50-69 PCI</t>
  </si>
  <si>
    <t>&gt;70 PCI</t>
  </si>
  <si>
    <t xml:space="preserve">ROADWAY </t>
  </si>
  <si>
    <t>RECONSTRUCTION</t>
  </si>
  <si>
    <t>HIGH</t>
  </si>
  <si>
    <t>MEDIUM</t>
  </si>
  <si>
    <t>LOW</t>
  </si>
  <si>
    <t>RESURFACING</t>
  </si>
  <si>
    <t>ROAD WIDENING</t>
  </si>
  <si>
    <t>ROAD DIET</t>
  </si>
  <si>
    <t>INTERSECTION MODIFICATIONS</t>
  </si>
  <si>
    <t>ITS IMPROVEMENTS</t>
  </si>
  <si>
    <t xml:space="preserve">TRANSIT </t>
  </si>
  <si>
    <t>TRANSIT CAPITAL - FLEET</t>
  </si>
  <si>
    <t>TRANSIT CAPITAL - FACILITIES</t>
  </si>
  <si>
    <t>NEW OR EXPANSION OF SERVICE</t>
  </si>
  <si>
    <t>RECONSTRUCTION / RESURFACING THAT ALSO SERVES TRANSIT</t>
  </si>
  <si>
    <t xml:space="preserve">BRIDGE </t>
  </si>
  <si>
    <t xml:space="preserve">NEW  </t>
  </si>
  <si>
    <t xml:space="preserve">SCORE:	</t>
  </si>
  <si>
    <t>Comments (Optional)</t>
  </si>
  <si>
    <t xml:space="preserve">B. SAFETY </t>
  </si>
  <si>
    <t>C. CONGESTION RELIEF</t>
  </si>
  <si>
    <t>CONGESTED</t>
  </si>
  <si>
    <t>SOMEWHAT CONGESTED</t>
  </si>
  <si>
    <t>NOT CONGESTED</t>
  </si>
  <si>
    <t>D. CONGESTION MANAGEMENT PROGRAM (CMP)</t>
  </si>
  <si>
    <t>Current deficient segments are adjacent to the table below.</t>
  </si>
  <si>
    <t>CURRENT DEFICIENT SEGMENTS, AS DEFINED BY SJCOG'S CMP</t>
  </si>
  <si>
    <t>NOT A DEFICIENT SEGMNET</t>
  </si>
  <si>
    <t>PERFORMANCE MANAGEMENT ASSESSMENT - TOTAL SCORING</t>
  </si>
  <si>
    <t xml:space="preserve">Rehabilitation, Reconstruction, And Replacement </t>
  </si>
  <si>
    <t xml:space="preserve">Safety </t>
  </si>
  <si>
    <t>Congestion Relief</t>
  </si>
  <si>
    <t>Congestion Management Program (CMP)</t>
  </si>
  <si>
    <t>TOTAL SCORE</t>
  </si>
  <si>
    <t>Is contact information the same as in "App 1" tab? If yes, skip to 1.2.</t>
  </si>
  <si>
    <t>Request to Access future funds for FY 25/26 and 26/27</t>
  </si>
  <si>
    <t>Internal SJCOG</t>
  </si>
  <si>
    <t>John Doe</t>
  </si>
  <si>
    <t>000-000-000</t>
  </si>
  <si>
    <t>doe@sjcog.org</t>
  </si>
  <si>
    <t>The project proposes to do rehab of A St between B and C St.</t>
  </si>
  <si>
    <t>A St, B/W B and C St, Stockton, CA 95202</t>
  </si>
  <si>
    <t>Made Up Ave Resurfacing</t>
  </si>
  <si>
    <t>For Internal SJCOG Reference</t>
  </si>
  <si>
    <t>ACCIDENT RATE</t>
  </si>
  <si>
    <t>LOS E / F</t>
  </si>
  <si>
    <t>LOS D / C</t>
  </si>
  <si>
    <t>LOS B / A</t>
  </si>
  <si>
    <t>ACCIDENT RATE CALCULATOR</t>
  </si>
  <si>
    <t>3. SEGMENT DISTANCE (IN MILES)</t>
  </si>
  <si>
    <r>
      <rPr>
        <b/>
        <sz val="12"/>
        <color theme="1"/>
        <rFont val="Calibri"/>
        <family val="2"/>
        <scheme val="minor"/>
      </rPr>
      <t>ACCIDENT RATE EQUATION</t>
    </r>
    <r>
      <rPr>
        <sz val="12"/>
        <color theme="1"/>
        <rFont val="Calibri"/>
        <family val="2"/>
        <scheme val="minor"/>
      </rPr>
      <t xml:space="preserve">=          </t>
    </r>
  </si>
  <si>
    <t>PLEASE APPLY THE ACCIDENT RATE BELOW TO YOUR SAFETY QUESTION IN YOUR APPLICATION</t>
  </si>
  <si>
    <t>70 POINTS MAX</t>
  </si>
  <si>
    <t>15 POINTS MAX</t>
  </si>
  <si>
    <t>10 POINTS MAX</t>
  </si>
  <si>
    <t>5 POINTS MAX</t>
  </si>
  <si>
    <t>PROJECT APPLICATION FORM</t>
  </si>
  <si>
    <t>PROJECT APPLICATION FORM (EXAMPLE)</t>
  </si>
  <si>
    <t>FEDERAL (OTHER)</t>
  </si>
  <si>
    <t>X</t>
  </si>
  <si>
    <t>Please insert exact amounts</t>
  </si>
  <si>
    <t>POOR CONDITION</t>
  </si>
  <si>
    <t>FAIR CONDITION</t>
  </si>
  <si>
    <t>GOOD CONDITION</t>
  </si>
  <si>
    <t>GOOD/FAIR CONDITION</t>
  </si>
  <si>
    <t>1.2  Please Complete Application Tabs For All Submitted Projects</t>
  </si>
  <si>
    <t>Resources to assist complete each app includes:</t>
  </si>
  <si>
    <r>
      <rPr>
        <b/>
        <sz val="12"/>
        <color theme="5" tint="-0.249977111117893"/>
        <rFont val="Calibri"/>
        <family val="2"/>
        <scheme val="minor"/>
      </rPr>
      <t>ACCIDENT RATE CALCULATOR</t>
    </r>
    <r>
      <rPr>
        <sz val="12"/>
        <color theme="1"/>
        <rFont val="Calibri"/>
        <family val="2"/>
        <scheme val="minor"/>
      </rPr>
      <t xml:space="preserve"> tab calculates the accident rate </t>
    </r>
  </si>
  <si>
    <r>
      <rPr>
        <b/>
        <sz val="12"/>
        <color theme="5" tint="-0.249977111117893"/>
        <rFont val="Calibri"/>
        <family val="2"/>
        <scheme val="minor"/>
      </rPr>
      <t>EXAMPLE APP</t>
    </r>
    <r>
      <rPr>
        <sz val="12"/>
        <color theme="1"/>
        <rFont val="Calibri"/>
        <family val="2"/>
        <scheme val="minor"/>
      </rPr>
      <t xml:space="preserve"> tab provides an example of completed application </t>
    </r>
  </si>
  <si>
    <t>&gt; 0.86 per MVM</t>
  </si>
  <si>
    <t>&lt; 0.43 MVM</t>
  </si>
  <si>
    <t>0.86-0.43 MVM</t>
  </si>
  <si>
    <t>1. AVERAGE NUMBER OF COLLISIONS PER YEAR</t>
  </si>
  <si>
    <t>2. ANNUAL AVERAGE DAILY TRAFFIC (AADT)</t>
  </si>
  <si>
    <r>
      <t xml:space="preserve">   </t>
    </r>
    <r>
      <rPr>
        <b/>
        <sz val="12"/>
        <color rgb="FFFF0000"/>
        <rFont val="Calibri"/>
        <family val="2"/>
        <scheme val="minor"/>
      </rPr>
      <t>ANNUAL ACCIDENTS</t>
    </r>
    <r>
      <rPr>
        <sz val="12"/>
        <color theme="1"/>
        <rFont val="Calibri"/>
        <family val="2"/>
        <scheme val="minor"/>
      </rPr>
      <t xml:space="preserve"> x </t>
    </r>
    <r>
      <rPr>
        <b/>
        <sz val="12"/>
        <color theme="1"/>
        <rFont val="Calibri"/>
        <family val="2"/>
        <scheme val="minor"/>
      </rPr>
      <t>1,000,000</t>
    </r>
  </si>
  <si>
    <t>per Million Vehicle Miles</t>
  </si>
  <si>
    <t>← Please note this is a "drop down" cell.  You need to select your jursidiction.</t>
  </si>
  <si>
    <r>
      <t xml:space="preserve">Are you requesting access to future targets for FY 25/26 and 26/27?  </t>
    </r>
    <r>
      <rPr>
        <i/>
        <sz val="12"/>
        <color rgb="FFFF0000"/>
        <rFont val="Calibri"/>
        <family val="2"/>
        <scheme val="minor"/>
      </rPr>
      <t>Please note this is also a "drop down" cell.</t>
    </r>
  </si>
  <si>
    <r>
      <t xml:space="preserve">     </t>
    </r>
    <r>
      <rPr>
        <b/>
        <sz val="12"/>
        <color rgb="FF7030A0"/>
        <rFont val="Calibri"/>
        <family val="2"/>
        <scheme val="minor"/>
      </rPr>
      <t>AADT</t>
    </r>
    <r>
      <rPr>
        <sz val="12"/>
        <color theme="1"/>
        <rFont val="Calibri"/>
        <family val="2"/>
        <scheme val="minor"/>
      </rPr>
      <t xml:space="preserve"> x </t>
    </r>
    <r>
      <rPr>
        <b/>
        <sz val="12"/>
        <color theme="9" tint="-0.249977111117893"/>
        <rFont val="Calibri"/>
        <family val="2"/>
        <scheme val="minor"/>
      </rPr>
      <t>SEGMENT</t>
    </r>
    <r>
      <rPr>
        <sz val="12"/>
        <color theme="9" tint="-0.249977111117893"/>
        <rFont val="Calibri"/>
        <family val="2"/>
        <scheme val="minor"/>
      </rPr>
      <t xml:space="preserve"> </t>
    </r>
    <r>
      <rPr>
        <b/>
        <sz val="12"/>
        <color theme="9" tint="-0.249977111117893"/>
        <rFont val="Calibri"/>
        <family val="2"/>
        <scheme val="minor"/>
      </rPr>
      <t>DISTANCE</t>
    </r>
    <r>
      <rPr>
        <sz val="12"/>
        <color theme="1"/>
        <rFont val="Calibri"/>
        <family val="2"/>
        <scheme val="minor"/>
      </rPr>
      <t xml:space="preserve"> X </t>
    </r>
    <r>
      <rPr>
        <b/>
        <sz val="12"/>
        <color theme="1"/>
        <rFont val="Calibri"/>
        <family val="2"/>
        <scheme val="minor"/>
      </rPr>
      <t>365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</si>
</sst>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i/>
      <sz val="12"/>
      <color theme="1"/>
      <name val="Calibri"/>
      <family val="2"/>
      <scheme val="minor"/>
    </font>
    <font>
      <b/>
      <sz val="16"/>
      <color rgb="FF0070C0"/>
      <name val="Calibri"/>
      <family val="2"/>
      <scheme val="minor"/>
    </font>
    <font>
      <sz val="12"/>
      <color theme="0" tint="-4.9989318521683403E-2"/>
      <name val="Calibri"/>
      <family val="2"/>
      <scheme val="minor"/>
    </font>
    <font>
      <b/>
      <sz val="12"/>
      <color theme="0" tint="-4.9989318521683403E-2"/>
      <name val="Calibri"/>
      <family val="2"/>
      <scheme val="minor"/>
    </font>
    <font>
      <b/>
      <i/>
      <sz val="12"/>
      <color theme="1"/>
      <name val="Calibri"/>
      <family val="2"/>
      <scheme val="minor"/>
    </font>
    <font>
      <sz val="12"/>
      <name val="Calibri"/>
      <family val="2"/>
    </font>
    <font>
      <b/>
      <sz val="10"/>
      <color theme="0"/>
      <name val="Calibri"/>
      <family val="2"/>
      <scheme val="minor"/>
    </font>
    <font>
      <b/>
      <sz val="10"/>
      <color theme="1"/>
      <name val="Calibri"/>
      <family val="2"/>
      <scheme val="minor"/>
    </font>
    <font>
      <sz val="10"/>
      <color theme="1"/>
      <name val="Calibri"/>
      <family val="2"/>
      <scheme val="minor"/>
    </font>
    <font>
      <b/>
      <sz val="16"/>
      <color rgb="FF00B050"/>
      <name val="Calibri"/>
      <family val="2"/>
      <scheme val="minor"/>
    </font>
    <font>
      <b/>
      <sz val="11"/>
      <color theme="1"/>
      <name val="Calibri"/>
      <family val="2"/>
      <scheme val="minor"/>
    </font>
    <font>
      <b/>
      <sz val="11"/>
      <color theme="0" tint="-4.9989318521683403E-2"/>
      <name val="Calibri"/>
      <family val="2"/>
      <scheme val="minor"/>
    </font>
    <font>
      <u/>
      <sz val="12"/>
      <color theme="10"/>
      <name val="Calibri"/>
      <family val="2"/>
      <scheme val="minor"/>
    </font>
    <font>
      <i/>
      <u/>
      <sz val="12"/>
      <color theme="1"/>
      <name val="Calibri"/>
      <family val="2"/>
      <scheme val="minor"/>
    </font>
    <font>
      <sz val="11"/>
      <name val="Calibri"/>
      <family val="2"/>
      <scheme val="minor"/>
    </font>
    <font>
      <b/>
      <sz val="11"/>
      <name val="Calibri"/>
      <family val="2"/>
      <scheme val="minor"/>
    </font>
    <font>
      <sz val="12"/>
      <color rgb="FFFF0000"/>
      <name val="Calibri"/>
      <family val="2"/>
      <scheme val="minor"/>
    </font>
    <font>
      <sz val="12"/>
      <color theme="9" tint="-0.249977111117893"/>
      <name val="Calibri"/>
      <family val="2"/>
      <scheme val="minor"/>
    </font>
    <font>
      <b/>
      <sz val="12"/>
      <color rgb="FFFF0000"/>
      <name val="Calibri"/>
      <family val="2"/>
      <scheme val="minor"/>
    </font>
    <font>
      <b/>
      <sz val="12"/>
      <color rgb="FF7030A0"/>
      <name val="Calibri"/>
      <family val="2"/>
      <scheme val="minor"/>
    </font>
    <font>
      <b/>
      <sz val="12"/>
      <color theme="9" tint="-0.249977111117893"/>
      <name val="Calibri"/>
      <family val="2"/>
      <scheme val="minor"/>
    </font>
    <font>
      <b/>
      <sz val="18"/>
      <color rgb="FF0070C0"/>
      <name val="Calibri"/>
      <family val="2"/>
      <scheme val="minor"/>
    </font>
    <font>
      <sz val="18"/>
      <color theme="1"/>
      <name val="Calibri"/>
      <family val="2"/>
      <scheme val="minor"/>
    </font>
    <font>
      <b/>
      <sz val="12"/>
      <color rgb="FF0070C0"/>
      <name val="Calibri"/>
      <family val="2"/>
      <scheme val="minor"/>
    </font>
    <font>
      <b/>
      <i/>
      <sz val="12"/>
      <color theme="0"/>
      <name val="Calibri"/>
      <family val="2"/>
      <scheme val="minor"/>
    </font>
    <font>
      <b/>
      <sz val="14"/>
      <color theme="0"/>
      <name val="Calibri"/>
      <family val="2"/>
      <scheme val="minor"/>
    </font>
    <font>
      <sz val="14"/>
      <color theme="0"/>
      <name val="Calibri"/>
      <family val="2"/>
      <scheme val="minor"/>
    </font>
    <font>
      <b/>
      <sz val="16"/>
      <color rgb="FFFFFF00"/>
      <name val="Calibri"/>
      <family val="2"/>
      <scheme val="minor"/>
    </font>
    <font>
      <sz val="12"/>
      <color rgb="FFFFFF00"/>
      <name val="Calibri"/>
      <family val="2"/>
      <scheme val="minor"/>
    </font>
    <font>
      <b/>
      <sz val="12"/>
      <color theme="5" tint="-0.249977111117893"/>
      <name val="Calibri"/>
      <family val="2"/>
      <scheme val="minor"/>
    </font>
    <font>
      <i/>
      <sz val="12"/>
      <color rgb="FFFF0000"/>
      <name val="Calibri"/>
      <family val="2"/>
      <scheme val="minor"/>
    </font>
  </fonts>
  <fills count="15">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bottom style="thick">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s>
  <cellStyleXfs count="3">
    <xf numFmtId="0" fontId="0" fillId="0" borderId="0"/>
    <xf numFmtId="44" fontId="3" fillId="0" borderId="0" applyFont="0" applyFill="0" applyBorder="0" applyAlignment="0" applyProtection="0"/>
    <xf numFmtId="0" fontId="18" fillId="0" borderId="0" applyNumberFormat="0" applyFill="0" applyBorder="0" applyAlignment="0" applyProtection="0"/>
  </cellStyleXfs>
  <cellXfs count="316">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vertical="center"/>
    </xf>
    <xf numFmtId="0" fontId="0" fillId="0" borderId="11"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21" xfId="0" applyBorder="1" applyAlignment="1">
      <alignment horizontal="center"/>
    </xf>
    <xf numFmtId="0" fontId="0" fillId="3" borderId="9" xfId="0" applyFill="1" applyBorder="1"/>
    <xf numFmtId="0" fontId="0" fillId="3" borderId="1" xfId="0" applyFill="1" applyBorder="1"/>
    <xf numFmtId="0" fontId="0" fillId="3" borderId="14" xfId="0" applyFill="1" applyBorder="1"/>
    <xf numFmtId="0" fontId="5" fillId="0" borderId="0" xfId="0" applyFont="1"/>
    <xf numFmtId="0" fontId="7" fillId="0" borderId="0" xfId="0" applyFont="1"/>
    <xf numFmtId="0" fontId="0" fillId="0" borderId="7" xfId="0" applyBorder="1"/>
    <xf numFmtId="0" fontId="0" fillId="0" borderId="24" xfId="0" applyBorder="1"/>
    <xf numFmtId="0" fontId="0" fillId="0" borderId="5" xfId="0" applyBorder="1"/>
    <xf numFmtId="0" fontId="0" fillId="0" borderId="25" xfId="0" applyBorder="1"/>
    <xf numFmtId="0" fontId="0" fillId="0" borderId="20" xfId="0" applyBorder="1"/>
    <xf numFmtId="0" fontId="0" fillId="0" borderId="6" xfId="0" applyBorder="1"/>
    <xf numFmtId="0" fontId="0" fillId="0" borderId="26" xfId="0" applyBorder="1"/>
    <xf numFmtId="0" fontId="5" fillId="0" borderId="18" xfId="0" applyFont="1" applyBorder="1"/>
    <xf numFmtId="0" fontId="5" fillId="0" borderId="6" xfId="0" applyFont="1" applyBorder="1"/>
    <xf numFmtId="44" fontId="0" fillId="0" borderId="0" xfId="0" applyNumberFormat="1"/>
    <xf numFmtId="44" fontId="0" fillId="0" borderId="0" xfId="1" applyFont="1" applyBorder="1" applyAlignment="1">
      <alignment horizontal="center"/>
    </xf>
    <xf numFmtId="44" fontId="0" fillId="0" borderId="0" xfId="0" applyNumberFormat="1" applyAlignment="1">
      <alignment horizontal="center"/>
    </xf>
    <xf numFmtId="44" fontId="0" fillId="3" borderId="1" xfId="1" applyFont="1" applyFill="1" applyBorder="1"/>
    <xf numFmtId="44" fontId="5" fillId="4" borderId="1" xfId="1" applyFont="1" applyFill="1" applyBorder="1"/>
    <xf numFmtId="0" fontId="8" fillId="2" borderId="1" xfId="0" applyFont="1" applyFill="1" applyBorder="1" applyAlignment="1">
      <alignment horizontal="center"/>
    </xf>
    <xf numFmtId="0" fontId="9" fillId="6" borderId="1" xfId="0" applyFont="1" applyFill="1" applyBorder="1" applyAlignment="1">
      <alignment horizontal="center" vertical="center"/>
    </xf>
    <xf numFmtId="0" fontId="9" fillId="6" borderId="4" xfId="0" applyFont="1" applyFill="1" applyBorder="1" applyAlignment="1">
      <alignment horizontal="center" vertical="center"/>
    </xf>
    <xf numFmtId="0" fontId="10" fillId="0" borderId="0" xfId="0" applyFont="1"/>
    <xf numFmtId="0" fontId="10" fillId="0" borderId="0" xfId="0" applyFont="1" applyAlignment="1">
      <alignment horizontal="left"/>
    </xf>
    <xf numFmtId="0" fontId="5" fillId="0" borderId="1" xfId="0" applyFont="1" applyBorder="1" applyAlignment="1">
      <alignment horizontal="left"/>
    </xf>
    <xf numFmtId="0" fontId="0" fillId="0" borderId="28" xfId="0" applyBorder="1" applyAlignment="1">
      <alignment horizontal="center"/>
    </xf>
    <xf numFmtId="0" fontId="0" fillId="0" borderId="12" xfId="0" applyBorder="1" applyAlignment="1">
      <alignment horizontal="center"/>
    </xf>
    <xf numFmtId="0" fontId="0" fillId="0" borderId="31" xfId="0" applyBorder="1" applyAlignment="1">
      <alignment horizontal="center" vertical="center"/>
    </xf>
    <xf numFmtId="0" fontId="0" fillId="0" borderId="35" xfId="0" applyBorder="1" applyAlignment="1">
      <alignment horizontal="center"/>
    </xf>
    <xf numFmtId="0" fontId="0" fillId="0" borderId="36" xfId="0" applyBorder="1" applyAlignment="1">
      <alignment horizontal="center"/>
    </xf>
    <xf numFmtId="0" fontId="0" fillId="0" borderId="8" xfId="0" applyBorder="1" applyAlignment="1">
      <alignment horizontal="center"/>
    </xf>
    <xf numFmtId="0" fontId="0" fillId="0" borderId="31" xfId="0" applyBorder="1" applyAlignment="1">
      <alignment horizontal="center"/>
    </xf>
    <xf numFmtId="0" fontId="4" fillId="2" borderId="37" xfId="0" applyFont="1" applyFill="1" applyBorder="1" applyAlignment="1">
      <alignment horizontal="center"/>
    </xf>
    <xf numFmtId="0" fontId="0" fillId="0" borderId="12" xfId="0" applyBorder="1" applyAlignment="1">
      <alignment horizontal="center" vertical="center"/>
    </xf>
    <xf numFmtId="0" fontId="0" fillId="3" borderId="26" xfId="0" applyFill="1" applyBorder="1" applyAlignment="1">
      <alignment horizontal="center"/>
    </xf>
    <xf numFmtId="0" fontId="0" fillId="3" borderId="4" xfId="0" applyFill="1" applyBorder="1"/>
    <xf numFmtId="0" fontId="0" fillId="3" borderId="24" xfId="0" applyFill="1" applyBorder="1"/>
    <xf numFmtId="0" fontId="0" fillId="3" borderId="13" xfId="0" applyFill="1" applyBorder="1"/>
    <xf numFmtId="0" fontId="0" fillId="3" borderId="42" xfId="0" applyFill="1" applyBorder="1"/>
    <xf numFmtId="0" fontId="0" fillId="3" borderId="26" xfId="0" applyFill="1" applyBorder="1"/>
    <xf numFmtId="0" fontId="0" fillId="3" borderId="32" xfId="0" applyFill="1" applyBorder="1" applyAlignment="1">
      <alignment horizontal="center"/>
    </xf>
    <xf numFmtId="0" fontId="0" fillId="3" borderId="43" xfId="0" applyFill="1" applyBorder="1"/>
    <xf numFmtId="0" fontId="0" fillId="3" borderId="34" xfId="0" applyFill="1" applyBorder="1"/>
    <xf numFmtId="0" fontId="0" fillId="0" borderId="35" xfId="0" applyBorder="1" applyAlignment="1">
      <alignment horizontal="center" vertical="center"/>
    </xf>
    <xf numFmtId="0" fontId="0" fillId="3" borderId="32" xfId="0" applyFill="1" applyBorder="1"/>
    <xf numFmtId="0" fontId="0" fillId="0" borderId="28" xfId="0" applyBorder="1" applyAlignment="1">
      <alignment horizontal="center" vertical="center"/>
    </xf>
    <xf numFmtId="0" fontId="0" fillId="3" borderId="44" xfId="0" applyFill="1" applyBorder="1"/>
    <xf numFmtId="0" fontId="0" fillId="3" borderId="40" xfId="0" applyFill="1" applyBorder="1"/>
    <xf numFmtId="0" fontId="0" fillId="3" borderId="45" xfId="0" applyFill="1" applyBorder="1" applyAlignment="1">
      <alignment horizontal="center"/>
    </xf>
    <xf numFmtId="0" fontId="0" fillId="0" borderId="46" xfId="0" applyBorder="1" applyAlignment="1">
      <alignment horizontal="center"/>
    </xf>
    <xf numFmtId="0" fontId="0" fillId="3" borderId="15" xfId="0" applyFill="1" applyBorder="1"/>
    <xf numFmtId="0" fontId="0" fillId="0" borderId="17" xfId="0" applyBorder="1" applyAlignment="1">
      <alignment horizontal="center" vertical="center"/>
    </xf>
    <xf numFmtId="0" fontId="0" fillId="3" borderId="19" xfId="0" applyFill="1" applyBorder="1"/>
    <xf numFmtId="0" fontId="0" fillId="0" borderId="47" xfId="0" applyBorder="1" applyAlignment="1">
      <alignment horizontal="center" vertical="center"/>
    </xf>
    <xf numFmtId="0" fontId="0" fillId="3" borderId="45" xfId="0" applyFill="1" applyBorder="1"/>
    <xf numFmtId="0" fontId="0" fillId="0" borderId="46" xfId="0" applyBorder="1" applyAlignment="1">
      <alignment horizontal="center" vertical="center"/>
    </xf>
    <xf numFmtId="0" fontId="0" fillId="3" borderId="48" xfId="0" applyFill="1" applyBorder="1"/>
    <xf numFmtId="0" fontId="0" fillId="0" borderId="49" xfId="0" applyBorder="1" applyAlignment="1">
      <alignment horizontal="center" vertical="center"/>
    </xf>
    <xf numFmtId="0" fontId="0" fillId="3" borderId="50" xfId="0" applyFill="1" applyBorder="1"/>
    <xf numFmtId="0" fontId="0" fillId="0" borderId="49" xfId="0" applyBorder="1" applyAlignment="1">
      <alignment horizontal="center"/>
    </xf>
    <xf numFmtId="0" fontId="5" fillId="0" borderId="1" xfId="0" applyFont="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vertical="center"/>
    </xf>
    <xf numFmtId="0" fontId="10" fillId="0" borderId="0" xfId="0" applyFont="1" applyAlignment="1">
      <alignment horizontal="left" vertical="center"/>
    </xf>
    <xf numFmtId="0" fontId="15" fillId="0" borderId="0" xfId="0" applyFont="1"/>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0" fillId="2" borderId="0" xfId="0" applyFill="1"/>
    <xf numFmtId="0" fontId="5" fillId="0" borderId="25" xfId="0" applyFont="1" applyBorder="1"/>
    <xf numFmtId="0" fontId="5" fillId="0" borderId="54" xfId="0" applyFont="1" applyBorder="1" applyAlignment="1">
      <alignment horizontal="left"/>
    </xf>
    <xf numFmtId="44" fontId="0" fillId="0" borderId="55" xfId="0" applyNumberFormat="1" applyBorder="1"/>
    <xf numFmtId="44" fontId="0" fillId="0" borderId="55" xfId="1" applyFont="1" applyBorder="1" applyAlignment="1">
      <alignment horizontal="center"/>
    </xf>
    <xf numFmtId="44" fontId="0" fillId="0" borderId="55" xfId="0" applyNumberFormat="1" applyBorder="1" applyAlignment="1">
      <alignment horizontal="center"/>
    </xf>
    <xf numFmtId="0" fontId="0" fillId="0" borderId="55" xfId="0" applyBorder="1"/>
    <xf numFmtId="0" fontId="0" fillId="0" borderId="56" xfId="0" applyBorder="1"/>
    <xf numFmtId="0" fontId="5" fillId="0" borderId="57" xfId="0" applyFont="1" applyBorder="1" applyAlignment="1">
      <alignment horizontal="left"/>
    </xf>
    <xf numFmtId="0" fontId="0" fillId="0" borderId="58" xfId="0" applyBorder="1"/>
    <xf numFmtId="0" fontId="0" fillId="0" borderId="57" xfId="0" applyBorder="1"/>
    <xf numFmtId="0" fontId="6" fillId="0" borderId="57" xfId="0" applyFont="1" applyBorder="1"/>
    <xf numFmtId="0" fontId="5" fillId="0" borderId="57" xfId="0" applyFont="1" applyBorder="1"/>
    <xf numFmtId="0" fontId="4" fillId="2" borderId="62" xfId="0" applyFont="1" applyFill="1" applyBorder="1" applyAlignment="1">
      <alignment horizontal="center"/>
    </xf>
    <xf numFmtId="0" fontId="11" fillId="0" borderId="0" xfId="0" applyFont="1"/>
    <xf numFmtId="0" fontId="0" fillId="0" borderId="64" xfId="0" applyBorder="1"/>
    <xf numFmtId="0" fontId="0" fillId="0" borderId="65" xfId="0" applyBorder="1"/>
    <xf numFmtId="0" fontId="0" fillId="2" borderId="0" xfId="0" applyFill="1" applyProtection="1">
      <protection hidden="1"/>
    </xf>
    <xf numFmtId="37" fontId="0" fillId="2" borderId="0" xfId="1" applyNumberFormat="1" applyFont="1" applyFill="1" applyProtection="1">
      <protection hidden="1"/>
    </xf>
    <xf numFmtId="37" fontId="5" fillId="2" borderId="0" xfId="1" applyNumberFormat="1" applyFont="1" applyFill="1" applyProtection="1">
      <protection hidden="1"/>
    </xf>
    <xf numFmtId="0" fontId="5" fillId="0" borderId="1" xfId="0" applyFont="1" applyBorder="1" applyAlignment="1">
      <alignment horizontal="right"/>
    </xf>
    <xf numFmtId="37" fontId="4" fillId="2" borderId="1" xfId="1" applyNumberFormat="1" applyFont="1" applyFill="1" applyBorder="1" applyAlignment="1">
      <alignment horizontal="center"/>
    </xf>
    <xf numFmtId="37" fontId="4" fillId="2" borderId="1" xfId="0" applyNumberFormat="1" applyFont="1" applyFill="1" applyBorder="1" applyAlignment="1">
      <alignment horizontal="center"/>
    </xf>
    <xf numFmtId="0" fontId="0" fillId="0" borderId="0" xfId="0" applyProtection="1">
      <protection hidden="1"/>
    </xf>
    <xf numFmtId="0" fontId="10" fillId="3" borderId="1" xfId="0" applyFont="1" applyFill="1" applyBorder="1"/>
    <xf numFmtId="0" fontId="0" fillId="3" borderId="11" xfId="0" applyFill="1" applyBorder="1"/>
    <xf numFmtId="0" fontId="0" fillId="3" borderId="10" xfId="0" applyFill="1" applyBorder="1"/>
    <xf numFmtId="0" fontId="0" fillId="3" borderId="8" xfId="0" applyFill="1" applyBorder="1"/>
    <xf numFmtId="0" fontId="16" fillId="0" borderId="0" xfId="0" applyFont="1" applyAlignment="1">
      <alignment horizontal="right"/>
    </xf>
    <xf numFmtId="164" fontId="16" fillId="4" borderId="0" xfId="1" applyNumberFormat="1" applyFont="1" applyFill="1" applyBorder="1"/>
    <xf numFmtId="164" fontId="16" fillId="7" borderId="0" xfId="1" applyNumberFormat="1" applyFont="1" applyFill="1" applyBorder="1"/>
    <xf numFmtId="164" fontId="16" fillId="8" borderId="0" xfId="1" applyNumberFormat="1" applyFont="1" applyFill="1" applyBorder="1"/>
    <xf numFmtId="0" fontId="0" fillId="0" borderId="0" xfId="0" applyAlignment="1">
      <alignment vertical="top" wrapText="1"/>
    </xf>
    <xf numFmtId="164" fontId="0" fillId="0" borderId="0" xfId="0" applyNumberFormat="1"/>
    <xf numFmtId="164" fontId="0" fillId="0" borderId="0" xfId="1" applyNumberFormat="1" applyFont="1" applyBorder="1"/>
    <xf numFmtId="164" fontId="0" fillId="0" borderId="0" xfId="1" applyNumberFormat="1" applyFont="1" applyFill="1" applyBorder="1"/>
    <xf numFmtId="0" fontId="0" fillId="9" borderId="2" xfId="0" applyFill="1" applyBorder="1"/>
    <xf numFmtId="0" fontId="0" fillId="9" borderId="3" xfId="0" applyFill="1" applyBorder="1"/>
    <xf numFmtId="0" fontId="0" fillId="9" borderId="4" xfId="0" applyFill="1" applyBorder="1"/>
    <xf numFmtId="44" fontId="0" fillId="3" borderId="9" xfId="1" applyFont="1" applyFill="1" applyBorder="1"/>
    <xf numFmtId="164" fontId="20" fillId="0" borderId="1" xfId="0" applyNumberFormat="1" applyFont="1" applyBorder="1" applyAlignment="1">
      <alignment horizontal="center" vertical="center"/>
    </xf>
    <xf numFmtId="164" fontId="21" fillId="0" borderId="1" xfId="0" applyNumberFormat="1" applyFont="1" applyBorder="1" applyAlignment="1">
      <alignment horizontal="center" vertical="center"/>
    </xf>
    <xf numFmtId="37" fontId="0" fillId="0" borderId="1" xfId="0" applyNumberFormat="1" applyBorder="1" applyAlignment="1">
      <alignment horizontal="center"/>
    </xf>
    <xf numFmtId="0" fontId="0" fillId="0" borderId="0" xfId="0" applyAlignment="1">
      <alignment horizontal="left"/>
    </xf>
    <xf numFmtId="0" fontId="0" fillId="0" borderId="0" xfId="0" applyAlignment="1">
      <alignment horizontal="left" wrapText="1"/>
    </xf>
    <xf numFmtId="0" fontId="9" fillId="2" borderId="1" xfId="0" applyFont="1" applyFill="1" applyBorder="1" applyAlignment="1">
      <alignment horizontal="center"/>
    </xf>
    <xf numFmtId="0" fontId="5" fillId="4" borderId="1" xfId="0" applyFont="1" applyFill="1" applyBorder="1" applyAlignment="1">
      <alignment horizontal="center"/>
    </xf>
    <xf numFmtId="0" fontId="0" fillId="3" borderId="9" xfId="0" applyFill="1" applyBorder="1" applyAlignment="1">
      <alignment horizontal="center"/>
    </xf>
    <xf numFmtId="0" fontId="5" fillId="0" borderId="0" xfId="0" applyFont="1" applyAlignment="1">
      <alignment horizontal="left"/>
    </xf>
    <xf numFmtId="0" fontId="5" fillId="0" borderId="1" xfId="0" applyFont="1" applyBorder="1" applyAlignment="1">
      <alignment horizontal="center"/>
    </xf>
    <xf numFmtId="0" fontId="2" fillId="0" borderId="1" xfId="0" applyFont="1" applyBorder="1"/>
    <xf numFmtId="164" fontId="2" fillId="7" borderId="1" xfId="1" applyNumberFormat="1" applyFont="1" applyFill="1" applyBorder="1"/>
    <xf numFmtId="164" fontId="2" fillId="0" borderId="0" xfId="0" applyNumberFormat="1" applyFont="1"/>
    <xf numFmtId="164" fontId="2" fillId="8" borderId="1" xfId="1" applyNumberFormat="1" applyFont="1" applyFill="1" applyBorder="1"/>
    <xf numFmtId="164" fontId="2" fillId="4" borderId="1" xfId="1" applyNumberFormat="1" applyFont="1" applyFill="1" applyBorder="1"/>
    <xf numFmtId="164" fontId="2" fillId="0" borderId="1" xfId="1" applyNumberFormat="1" applyFont="1" applyBorder="1"/>
    <xf numFmtId="0" fontId="0" fillId="10" borderId="0" xfId="0" applyFill="1"/>
    <xf numFmtId="0" fontId="5" fillId="10" borderId="11" xfId="0" applyFont="1" applyFill="1" applyBorder="1" applyAlignment="1">
      <alignment horizontal="center"/>
    </xf>
    <xf numFmtId="0" fontId="5" fillId="10" borderId="1" xfId="0" applyFont="1" applyFill="1" applyBorder="1" applyAlignment="1">
      <alignment horizontal="center"/>
    </xf>
    <xf numFmtId="0" fontId="0" fillId="10" borderId="0" xfId="0" applyFill="1" applyProtection="1">
      <protection hidden="1"/>
    </xf>
    <xf numFmtId="0" fontId="5" fillId="0" borderId="7" xfId="0" applyFont="1" applyBorder="1" applyAlignment="1">
      <alignment horizontal="center"/>
    </xf>
    <xf numFmtId="0" fontId="9" fillId="0" borderId="0" xfId="0" applyFont="1"/>
    <xf numFmtId="0" fontId="0" fillId="0" borderId="0" xfId="0" applyAlignment="1">
      <alignment horizontal="center" vertical="center"/>
    </xf>
    <xf numFmtId="0" fontId="9" fillId="0" borderId="57" xfId="0" applyFont="1" applyBorder="1"/>
    <xf numFmtId="0" fontId="9" fillId="0" borderId="58" xfId="0" applyFont="1" applyBorder="1"/>
    <xf numFmtId="0" fontId="0" fillId="0" borderId="57" xfId="0" applyBorder="1" applyAlignment="1">
      <alignment horizontal="center"/>
    </xf>
    <xf numFmtId="0" fontId="0" fillId="0" borderId="58" xfId="0" applyBorder="1" applyAlignment="1">
      <alignment horizontal="center"/>
    </xf>
    <xf numFmtId="0" fontId="0" fillId="0" borderId="58" xfId="0" applyBorder="1" applyAlignment="1">
      <alignment horizontal="center" vertical="center"/>
    </xf>
    <xf numFmtId="0" fontId="22"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4" fillId="0" borderId="57" xfId="0" applyFont="1" applyBorder="1"/>
    <xf numFmtId="0" fontId="4" fillId="0" borderId="0" xfId="0" applyFont="1"/>
    <xf numFmtId="0" fontId="4" fillId="0" borderId="58" xfId="0" applyFont="1" applyBorder="1"/>
    <xf numFmtId="44" fontId="5" fillId="0" borderId="55" xfId="0" applyNumberFormat="1" applyFont="1" applyBorder="1"/>
    <xf numFmtId="0" fontId="5" fillId="0" borderId="11" xfId="0" applyFont="1" applyBorder="1" applyAlignment="1">
      <alignment horizontal="center"/>
    </xf>
    <xf numFmtId="37" fontId="0" fillId="0" borderId="11" xfId="0" applyNumberFormat="1" applyBorder="1" applyAlignment="1">
      <alignment horizontal="center"/>
    </xf>
    <xf numFmtId="0" fontId="5" fillId="0" borderId="0" xfId="0" applyFont="1" applyAlignment="1">
      <alignment horizontal="center"/>
    </xf>
    <xf numFmtId="37" fontId="0" fillId="0" borderId="0" xfId="0" applyNumberFormat="1" applyAlignment="1">
      <alignment horizontal="center"/>
    </xf>
    <xf numFmtId="0" fontId="0" fillId="0" borderId="7" xfId="0" applyBorder="1" applyAlignment="1">
      <alignment horizontal="center"/>
    </xf>
    <xf numFmtId="37" fontId="0" fillId="0" borderId="7" xfId="0" applyNumberFormat="1" applyBorder="1" applyAlignment="1">
      <alignment horizontal="center"/>
    </xf>
    <xf numFmtId="0" fontId="29" fillId="0" borderId="0" xfId="0" applyFont="1"/>
    <xf numFmtId="0" fontId="30" fillId="13" borderId="0" xfId="0" applyFont="1" applyFill="1"/>
    <xf numFmtId="0" fontId="0" fillId="13" borderId="0" xfId="0" applyFill="1"/>
    <xf numFmtId="44" fontId="14" fillId="3" borderId="1" xfId="1" applyFont="1" applyFill="1" applyBorder="1"/>
    <xf numFmtId="164" fontId="14" fillId="3" borderId="1" xfId="1" applyNumberFormat="1" applyFont="1" applyFill="1" applyBorder="1"/>
    <xf numFmtId="164" fontId="13" fillId="10" borderId="11" xfId="0" applyNumberFormat="1" applyFont="1" applyFill="1" applyBorder="1"/>
    <xf numFmtId="164" fontId="14" fillId="3" borderId="2" xfId="1" applyNumberFormat="1" applyFont="1" applyFill="1" applyBorder="1"/>
    <xf numFmtId="164" fontId="14" fillId="3" borderId="4" xfId="1" applyNumberFormat="1" applyFont="1" applyFill="1" applyBorder="1"/>
    <xf numFmtId="164" fontId="13" fillId="10" borderId="11" xfId="1" applyNumberFormat="1" applyFont="1" applyFill="1" applyBorder="1"/>
    <xf numFmtId="164" fontId="13" fillId="10" borderId="1" xfId="1" applyNumberFormat="1" applyFont="1" applyFill="1" applyBorder="1"/>
    <xf numFmtId="37" fontId="31" fillId="14" borderId="43" xfId="1" applyNumberFormat="1" applyFont="1" applyFill="1" applyBorder="1" applyAlignment="1">
      <alignment horizontal="center"/>
    </xf>
    <xf numFmtId="37" fontId="33" fillId="14" borderId="44" xfId="1" applyNumberFormat="1" applyFont="1" applyFill="1" applyBorder="1" applyAlignment="1" applyProtection="1">
      <alignment horizontal="center"/>
      <protection locked="0"/>
    </xf>
    <xf numFmtId="37" fontId="33" fillId="14" borderId="44" xfId="1" applyNumberFormat="1" applyFont="1" applyFill="1" applyBorder="1" applyAlignment="1">
      <alignment horizontal="center"/>
    </xf>
    <xf numFmtId="164" fontId="0" fillId="3" borderId="1" xfId="1" applyNumberFormat="1" applyFont="1" applyFill="1" applyBorder="1"/>
    <xf numFmtId="164" fontId="5" fillId="10" borderId="11" xfId="1" applyNumberFormat="1" applyFont="1" applyFill="1" applyBorder="1"/>
    <xf numFmtId="164" fontId="5" fillId="10" borderId="1" xfId="1" applyNumberFormat="1" applyFont="1" applyFill="1" applyBorder="1"/>
    <xf numFmtId="0" fontId="34" fillId="14" borderId="0" xfId="0" applyFont="1" applyFill="1"/>
    <xf numFmtId="0" fontId="5" fillId="3" borderId="0" xfId="0" applyFont="1" applyFill="1"/>
    <xf numFmtId="0" fontId="0" fillId="3" borderId="0" xfId="0" applyFill="1"/>
    <xf numFmtId="0" fontId="13" fillId="0" borderId="1" xfId="0" applyFont="1" applyBorder="1" applyAlignment="1">
      <alignment horizontal="center" vertical="center" wrapText="1"/>
    </xf>
    <xf numFmtId="0" fontId="36" fillId="0" borderId="0" xfId="0" applyFont="1"/>
    <xf numFmtId="0" fontId="0" fillId="0" borderId="0" xfId="0" applyAlignment="1">
      <alignment horizontal="left" vertical="top"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0" fillId="5" borderId="1" xfId="0" applyFill="1" applyBorder="1" applyAlignment="1">
      <alignment horizontal="left" wrapText="1"/>
    </xf>
    <xf numFmtId="0" fontId="0" fillId="0" borderId="0" xfId="0" applyAlignment="1">
      <alignment horizontal="left"/>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0" fillId="0" borderId="0" xfId="0" applyAlignment="1">
      <alignment horizontal="left"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6" fillId="7" borderId="6" xfId="0" applyFont="1" applyFill="1" applyBorder="1" applyAlignment="1">
      <alignment horizontal="center"/>
    </xf>
    <xf numFmtId="0" fontId="6" fillId="8" borderId="6" xfId="0" applyFont="1" applyFill="1" applyBorder="1" applyAlignment="1">
      <alignment horizontal="center"/>
    </xf>
    <xf numFmtId="0" fontId="0" fillId="3" borderId="1" xfId="0" applyFill="1" applyBorder="1" applyAlignment="1">
      <alignment horizontal="center"/>
    </xf>
    <xf numFmtId="0" fontId="18" fillId="3" borderId="1" xfId="2" applyFill="1" applyBorder="1" applyAlignment="1">
      <alignment horizontal="center"/>
    </xf>
    <xf numFmtId="0" fontId="0" fillId="3" borderId="2" xfId="0" applyFill="1" applyBorder="1" applyAlignment="1">
      <alignment horizontal="center"/>
    </xf>
    <xf numFmtId="0" fontId="14" fillId="3" borderId="2" xfId="0" applyFont="1" applyFill="1" applyBorder="1" applyAlignment="1">
      <alignment horizontal="center"/>
    </xf>
    <xf numFmtId="0" fontId="14" fillId="3" borderId="1" xfId="0" applyFont="1" applyFill="1" applyBorder="1" applyAlignment="1">
      <alignment horizontal="center"/>
    </xf>
    <xf numFmtId="164" fontId="13" fillId="10" borderId="11" xfId="1" applyNumberFormat="1" applyFont="1" applyFill="1" applyBorder="1" applyAlignment="1">
      <alignment horizontal="center"/>
    </xf>
    <xf numFmtId="164" fontId="14" fillId="10" borderId="1" xfId="1" applyNumberFormat="1" applyFont="1" applyFill="1" applyBorder="1" applyAlignment="1">
      <alignment horizontal="center"/>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4" xfId="0" applyFont="1" applyFill="1" applyBorder="1" applyAlignment="1">
      <alignment horizontal="left"/>
    </xf>
    <xf numFmtId="164" fontId="13" fillId="10" borderId="11" xfId="0" applyNumberFormat="1"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4" xfId="0" applyFont="1" applyFill="1" applyBorder="1" applyAlignment="1">
      <alignment horizontal="center"/>
    </xf>
    <xf numFmtId="164" fontId="13" fillId="10" borderId="1" xfId="1" applyNumberFormat="1" applyFont="1" applyFill="1" applyBorder="1" applyAlignment="1">
      <alignment horizontal="center"/>
    </xf>
    <xf numFmtId="44" fontId="5" fillId="0" borderId="57" xfId="0" applyNumberFormat="1" applyFont="1" applyBorder="1" applyAlignment="1">
      <alignment horizontal="left"/>
    </xf>
    <xf numFmtId="44" fontId="5" fillId="0" borderId="0" xfId="0" applyNumberFormat="1" applyFont="1" applyAlignment="1">
      <alignment horizontal="left"/>
    </xf>
    <xf numFmtId="0" fontId="5" fillId="12" borderId="64" xfId="0" applyFont="1" applyFill="1" applyBorder="1" applyAlignment="1">
      <alignment horizontal="center"/>
    </xf>
    <xf numFmtId="0" fontId="0" fillId="0" borderId="11" xfId="0" applyBorder="1" applyAlignment="1">
      <alignment horizontal="left"/>
    </xf>
    <xf numFmtId="0" fontId="0" fillId="0" borderId="18" xfId="0" applyBorder="1" applyAlignment="1">
      <alignment horizontal="left"/>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left"/>
    </xf>
    <xf numFmtId="0" fontId="0" fillId="0" borderId="33"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8" xfId="0" applyBorder="1" applyAlignment="1">
      <alignment horizontal="left" wrapText="1"/>
    </xf>
    <xf numFmtId="0" fontId="0" fillId="0" borderId="41" xfId="0" applyBorder="1" applyAlignment="1">
      <alignment horizontal="left" wrapText="1"/>
    </xf>
    <xf numFmtId="0" fontId="4" fillId="2" borderId="38" xfId="0" applyFont="1" applyFill="1" applyBorder="1" applyAlignment="1">
      <alignment horizontal="center"/>
    </xf>
    <xf numFmtId="0" fontId="9" fillId="2" borderId="68" xfId="0" applyFont="1" applyFill="1" applyBorder="1" applyAlignment="1">
      <alignment horizontal="center"/>
    </xf>
    <xf numFmtId="0" fontId="9" fillId="2" borderId="70" xfId="0" applyFont="1" applyFill="1" applyBorder="1" applyAlignment="1">
      <alignment horizontal="center"/>
    </xf>
    <xf numFmtId="0" fontId="9" fillId="2" borderId="71" xfId="0" applyFont="1" applyFill="1" applyBorder="1" applyAlignment="1">
      <alignment horizontal="center"/>
    </xf>
    <xf numFmtId="0" fontId="4" fillId="2" borderId="39" xfId="0" applyFont="1" applyFill="1" applyBorder="1" applyAlignment="1">
      <alignment horizontal="center"/>
    </xf>
    <xf numFmtId="0" fontId="0" fillId="0" borderId="9" xfId="0" applyBorder="1" applyAlignment="1">
      <alignment horizontal="left"/>
    </xf>
    <xf numFmtId="0" fontId="0" fillId="0" borderId="20" xfId="0" applyBorder="1" applyAlignment="1">
      <alignment horizontal="left"/>
    </xf>
    <xf numFmtId="0" fontId="4" fillId="2" borderId="52" xfId="0" applyFont="1" applyFill="1" applyBorder="1" applyAlignment="1">
      <alignment horizontal="center"/>
    </xf>
    <xf numFmtId="0" fontId="4" fillId="2" borderId="69" xfId="0" applyFont="1" applyFill="1" applyBorder="1" applyAlignment="1">
      <alignment horizontal="center"/>
    </xf>
    <xf numFmtId="0" fontId="4" fillId="2" borderId="37" xfId="0" applyFont="1" applyFill="1" applyBorder="1" applyAlignment="1">
      <alignment horizontal="center"/>
    </xf>
    <xf numFmtId="0" fontId="0" fillId="0" borderId="29" xfId="0" applyBorder="1" applyAlignment="1">
      <alignment horizontal="center" wrapText="1"/>
    </xf>
    <xf numFmtId="0" fontId="0" fillId="0" borderId="30" xfId="0" applyBorder="1" applyAlignment="1">
      <alignment horizontal="center" wrapText="1"/>
    </xf>
    <xf numFmtId="0" fontId="0" fillId="0" borderId="8" xfId="0" applyBorder="1" applyAlignment="1">
      <alignment horizontal="left"/>
    </xf>
    <xf numFmtId="0" fontId="0" fillId="0" borderId="41" xfId="0" applyBorder="1" applyAlignment="1">
      <alignment horizontal="left"/>
    </xf>
    <xf numFmtId="0" fontId="0" fillId="0" borderId="66" xfId="0" applyBorder="1" applyAlignment="1">
      <alignment horizontal="left"/>
    </xf>
    <xf numFmtId="0" fontId="0" fillId="0" borderId="3" xfId="0" applyBorder="1" applyAlignment="1">
      <alignment horizontal="left"/>
    </xf>
    <xf numFmtId="0" fontId="0" fillId="0" borderId="67" xfId="0" applyBorder="1" applyAlignment="1">
      <alignment horizontal="left"/>
    </xf>
    <xf numFmtId="0" fontId="4" fillId="2" borderId="59" xfId="0" applyFont="1" applyFill="1" applyBorder="1" applyAlignment="1">
      <alignment horizontal="center"/>
    </xf>
    <xf numFmtId="0" fontId="4" fillId="2" borderId="61" xfId="0" applyFont="1" applyFill="1" applyBorder="1" applyAlignment="1">
      <alignment horizontal="center"/>
    </xf>
    <xf numFmtId="0" fontId="4" fillId="2" borderId="23" xfId="0" applyFont="1" applyFill="1" applyBorder="1" applyAlignment="1">
      <alignment horizontal="center"/>
    </xf>
    <xf numFmtId="0" fontId="4" fillId="2" borderId="53" xfId="0" applyFont="1" applyFill="1" applyBorder="1" applyAlignment="1">
      <alignment horizontal="center"/>
    </xf>
    <xf numFmtId="0" fontId="0" fillId="0" borderId="66" xfId="0" applyBorder="1" applyAlignment="1">
      <alignment horizontal="center"/>
    </xf>
    <xf numFmtId="0" fontId="0" fillId="0" borderId="3" xfId="0" applyBorder="1" applyAlignment="1">
      <alignment horizontal="center"/>
    </xf>
    <xf numFmtId="0" fontId="0" fillId="0" borderId="67" xfId="0" applyBorder="1" applyAlignment="1">
      <alignment horizontal="center"/>
    </xf>
    <xf numFmtId="0" fontId="4" fillId="2" borderId="38" xfId="0" applyFont="1" applyFill="1" applyBorder="1" applyAlignment="1">
      <alignment horizontal="center" wrapText="1"/>
    </xf>
    <xf numFmtId="0" fontId="5" fillId="12" borderId="64" xfId="0" applyFont="1" applyFill="1" applyBorder="1" applyAlignment="1">
      <alignment horizontal="center" wrapText="1"/>
    </xf>
    <xf numFmtId="0" fontId="5" fillId="0" borderId="0" xfId="0" applyFont="1" applyAlignment="1">
      <alignment horizontal="left" wrapText="1"/>
    </xf>
    <xf numFmtId="0" fontId="5" fillId="0" borderId="58" xfId="0" applyFont="1" applyBorder="1" applyAlignment="1">
      <alignment horizontal="left" wrapText="1"/>
    </xf>
    <xf numFmtId="0" fontId="4" fillId="2" borderId="22" xfId="0" applyFont="1" applyFill="1" applyBorder="1" applyAlignment="1">
      <alignment horizontal="center"/>
    </xf>
    <xf numFmtId="0" fontId="4" fillId="2" borderId="22" xfId="0" applyFont="1" applyFill="1" applyBorder="1" applyAlignment="1">
      <alignment horizontal="center" wrapText="1"/>
    </xf>
    <xf numFmtId="0" fontId="31" fillId="14" borderId="1" xfId="0" applyFont="1" applyFill="1" applyBorder="1" applyAlignment="1">
      <alignment horizontal="left"/>
    </xf>
    <xf numFmtId="0" fontId="33" fillId="14" borderId="8" xfId="0" applyFont="1" applyFill="1" applyBorder="1" applyAlignment="1">
      <alignment horizontal="center"/>
    </xf>
    <xf numFmtId="0" fontId="0" fillId="0" borderId="63" xfId="0" applyBorder="1" applyAlignment="1">
      <alignment horizontal="center" wrapText="1"/>
    </xf>
    <xf numFmtId="0" fontId="0" fillId="0" borderId="14" xfId="0" applyBorder="1" applyAlignment="1">
      <alignment horizontal="left"/>
    </xf>
    <xf numFmtId="0" fontId="0" fillId="11" borderId="6" xfId="0" applyFill="1" applyBorder="1" applyAlignment="1">
      <alignment horizontal="center"/>
    </xf>
    <xf numFmtId="0" fontId="0" fillId="11" borderId="0" xfId="0" applyFill="1" applyAlignment="1">
      <alignment horizontal="center"/>
    </xf>
    <xf numFmtId="0" fontId="0" fillId="11" borderId="0" xfId="0" applyFill="1" applyAlignment="1">
      <alignment horizontal="center" vertical="center" wrapText="1"/>
    </xf>
    <xf numFmtId="2" fontId="28" fillId="5" borderId="18" xfId="0" applyNumberFormat="1" applyFont="1" applyFill="1" applyBorder="1" applyAlignment="1">
      <alignment horizontal="center" vertical="center"/>
    </xf>
    <xf numFmtId="2" fontId="28" fillId="5" borderId="7" xfId="0" applyNumberFormat="1" applyFont="1" applyFill="1" applyBorder="1" applyAlignment="1">
      <alignment horizontal="center" vertical="center"/>
    </xf>
    <xf numFmtId="2" fontId="28" fillId="5" borderId="24" xfId="0" applyNumberFormat="1" applyFont="1" applyFill="1" applyBorder="1" applyAlignment="1">
      <alignment horizontal="center" vertical="center"/>
    </xf>
    <xf numFmtId="2" fontId="28" fillId="5" borderId="5" xfId="0" applyNumberFormat="1" applyFont="1" applyFill="1" applyBorder="1" applyAlignment="1">
      <alignment horizontal="center" vertical="center"/>
    </xf>
    <xf numFmtId="2" fontId="28" fillId="5" borderId="0" xfId="0" applyNumberFormat="1" applyFont="1" applyFill="1" applyAlignment="1">
      <alignment horizontal="center" vertical="center"/>
    </xf>
    <xf numFmtId="2" fontId="28" fillId="5" borderId="25" xfId="0" applyNumberFormat="1" applyFont="1" applyFill="1" applyBorder="1" applyAlignment="1">
      <alignment horizontal="center" vertical="center"/>
    </xf>
    <xf numFmtId="2" fontId="28" fillId="5" borderId="20" xfId="0" applyNumberFormat="1" applyFont="1" applyFill="1" applyBorder="1" applyAlignment="1">
      <alignment horizontal="center" vertical="center"/>
    </xf>
    <xf numFmtId="2" fontId="28" fillId="5" borderId="6" xfId="0" applyNumberFormat="1" applyFont="1" applyFill="1" applyBorder="1" applyAlignment="1">
      <alignment horizontal="center" vertical="center"/>
    </xf>
    <xf numFmtId="2" fontId="28" fillId="5" borderId="26" xfId="0" applyNumberFormat="1" applyFont="1" applyFill="1" applyBorder="1" applyAlignment="1">
      <alignment horizontal="center" vertical="center"/>
    </xf>
    <xf numFmtId="0" fontId="5" fillId="0" borderId="0" xfId="0" applyFont="1" applyAlignment="1">
      <alignment horizontal="left"/>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0" fillId="0" borderId="6" xfId="0" applyBorder="1" applyAlignment="1">
      <alignment wrapText="1"/>
    </xf>
    <xf numFmtId="0" fontId="9" fillId="2" borderId="1" xfId="0" applyFont="1" applyFill="1" applyBorder="1" applyAlignment="1">
      <alignment horizontal="center" wrapText="1"/>
    </xf>
    <xf numFmtId="0" fontId="0" fillId="3" borderId="9" xfId="0" applyFill="1" applyBorder="1" applyAlignment="1">
      <alignment horizontal="center"/>
    </xf>
    <xf numFmtId="0" fontId="5" fillId="4" borderId="1" xfId="0" applyFont="1" applyFill="1" applyBorder="1" applyAlignment="1">
      <alignment horizontal="center"/>
    </xf>
    <xf numFmtId="0" fontId="5" fillId="0" borderId="7" xfId="0" applyFont="1" applyBorder="1" applyAlignment="1">
      <alignment horizontal="center"/>
    </xf>
    <xf numFmtId="0" fontId="9" fillId="2" borderId="3" xfId="0" applyFont="1" applyFill="1" applyBorder="1" applyAlignment="1">
      <alignment horizontal="center"/>
    </xf>
    <xf numFmtId="0" fontId="9" fillId="2" borderId="11" xfId="0" applyFont="1" applyFill="1" applyBorder="1" applyAlignment="1">
      <alignment horizontal="center"/>
    </xf>
    <xf numFmtId="0" fontId="9" fillId="2" borderId="9" xfId="0" applyFont="1" applyFill="1" applyBorder="1" applyAlignment="1">
      <alignment horizontal="center"/>
    </xf>
    <xf numFmtId="0" fontId="5" fillId="4" borderId="2" xfId="0" applyFont="1" applyFill="1" applyBorder="1" applyAlignment="1">
      <alignment horizontal="center"/>
    </xf>
    <xf numFmtId="0" fontId="5" fillId="4" borderId="4" xfId="0" applyFont="1" applyFill="1" applyBorder="1" applyAlignment="1">
      <alignment horizontal="center"/>
    </xf>
    <xf numFmtId="164" fontId="5" fillId="10" borderId="11" xfId="1" applyNumberFormat="1" applyFont="1" applyFill="1" applyBorder="1" applyAlignment="1">
      <alignment horizontal="center"/>
    </xf>
    <xf numFmtId="164" fontId="0" fillId="10" borderId="1" xfId="1" applyNumberFormat="1" applyFont="1" applyFill="1" applyBorder="1" applyAlignment="1">
      <alignment horizontal="center"/>
    </xf>
    <xf numFmtId="164" fontId="5" fillId="10" borderId="1" xfId="1" applyNumberFormat="1" applyFont="1" applyFill="1" applyBorder="1" applyAlignment="1">
      <alignment horizontal="center"/>
    </xf>
    <xf numFmtId="164" fontId="0" fillId="3" borderId="2" xfId="1" applyNumberFormat="1" applyFont="1" applyFill="1" applyBorder="1" applyAlignment="1">
      <alignment horizontal="center"/>
    </xf>
    <xf numFmtId="164" fontId="0" fillId="3" borderId="4" xfId="1" applyNumberFormat="1" applyFont="1" applyFill="1" applyBorder="1" applyAlignment="1">
      <alignment horizontal="center"/>
    </xf>
    <xf numFmtId="164" fontId="14" fillId="3" borderId="2" xfId="1" applyNumberFormat="1" applyFont="1" applyFill="1" applyBorder="1" applyAlignment="1">
      <alignment horizontal="center"/>
    </xf>
    <xf numFmtId="164" fontId="14" fillId="3" borderId="4" xfId="1" applyNumberFormat="1" applyFont="1" applyFill="1" applyBorder="1" applyAlignment="1">
      <alignment horizontal="center"/>
    </xf>
    <xf numFmtId="0" fontId="32" fillId="14" borderId="1" xfId="0" applyFont="1" applyFill="1" applyBorder="1" applyAlignment="1">
      <alignment horizontal="left"/>
    </xf>
    <xf numFmtId="0" fontId="0" fillId="0" borderId="34" xfId="0" applyBorder="1" applyAlignment="1">
      <alignment horizontal="center" wrapText="1"/>
    </xf>
    <xf numFmtId="0" fontId="0" fillId="0" borderId="40" xfId="0"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34" xfId="0" applyBorder="1" applyAlignment="1">
      <alignment horizontal="center" vertical="center" wrapText="1"/>
    </xf>
    <xf numFmtId="0" fontId="0" fillId="0" borderId="1" xfId="0" applyBorder="1" applyAlignment="1">
      <alignment horizontal="left" wrapText="1"/>
    </xf>
    <xf numFmtId="0" fontId="9" fillId="2" borderId="51" xfId="0" applyFont="1" applyFill="1" applyBorder="1" applyAlignment="1">
      <alignment horizontal="center"/>
    </xf>
    <xf numFmtId="0" fontId="9" fillId="2" borderId="60" xfId="0" applyFont="1" applyFill="1" applyBorder="1" applyAlignment="1">
      <alignment horizontal="center"/>
    </xf>
  </cellXfs>
  <cellStyles count="3">
    <cellStyle name="Currency" xfId="1" builtinId="4"/>
    <cellStyle name="Hyperlink" xfId="2" builtinId="8"/>
    <cellStyle name="Normal" xfId="0" builtinId="0"/>
  </cellStyles>
  <dxfs count="159">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ill>
        <patternFill patternType="solid">
          <bgColor theme="6"/>
        </patternFill>
      </fill>
    </dxf>
    <dxf>
      <fill>
        <patternFill>
          <bgColor theme="0" tint="-0.24994659260841701"/>
        </patternFill>
      </fill>
    </dxf>
    <dxf>
      <font>
        <color rgb="FF9C0006"/>
      </font>
      <fill>
        <patternFill>
          <bgColor rgb="FFFFC7CE"/>
        </patternFill>
      </fill>
    </dxf>
    <dxf>
      <fill>
        <patternFill patternType="solid">
          <bgColor theme="0" tint="-0.249977111117893"/>
        </patternFill>
      </fill>
    </dxf>
    <dxf>
      <font>
        <color rgb="FF9C0006"/>
      </font>
      <fill>
        <patternFill>
          <bgColor rgb="FFFFC7CE"/>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0.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2.xml.rels><?xml version="1.0" encoding="UTF-8" standalone="yes"?>
<Relationships xmlns="http://schemas.openxmlformats.org/package/2006/relationships"><Relationship Id="rId1" Type="http://schemas.openxmlformats.org/officeDocument/2006/relationships/image" Target="../media/image1.tmp"/></Relationships>
</file>

<file path=xl/drawings/_rels/drawing13.xml.rels><?xml version="1.0" encoding="UTF-8" standalone="yes"?>
<Relationships xmlns="http://schemas.openxmlformats.org/package/2006/relationships"><Relationship Id="rId1" Type="http://schemas.openxmlformats.org/officeDocument/2006/relationships/image" Target="../media/image1.tmp"/></Relationships>
</file>

<file path=xl/drawings/_rels/drawing14.xml.rels><?xml version="1.0" encoding="UTF-8" standalone="yes"?>
<Relationships xmlns="http://schemas.openxmlformats.org/package/2006/relationships"><Relationship Id="rId1" Type="http://schemas.openxmlformats.org/officeDocument/2006/relationships/image" Target="../media/image1.tmp"/></Relationships>
</file>

<file path=xl/drawings/_rels/drawing15.xml.rels><?xml version="1.0" encoding="UTF-8" standalone="yes"?>
<Relationships xmlns="http://schemas.openxmlformats.org/package/2006/relationships"><Relationship Id="rId1" Type="http://schemas.openxmlformats.org/officeDocument/2006/relationships/image" Target="../media/image1.tmp"/></Relationships>
</file>

<file path=xl/drawings/_rels/drawing16.xml.rels><?xml version="1.0" encoding="UTF-8" standalone="yes"?>
<Relationships xmlns="http://schemas.openxmlformats.org/package/2006/relationships"><Relationship Id="rId1" Type="http://schemas.openxmlformats.org/officeDocument/2006/relationships/image" Target="../media/image1.tmp"/></Relationships>
</file>

<file path=xl/drawings/_rels/drawing17.xml.rels><?xml version="1.0" encoding="UTF-8" standalone="yes"?>
<Relationships xmlns="http://schemas.openxmlformats.org/package/2006/relationships"><Relationship Id="rId1" Type="http://schemas.openxmlformats.org/officeDocument/2006/relationships/image" Target="../media/image1.tmp"/></Relationships>
</file>

<file path=xl/drawings/_rels/drawing18.xml.rels><?xml version="1.0" encoding="UTF-8" standalone="yes"?>
<Relationships xmlns="http://schemas.openxmlformats.org/package/2006/relationships"><Relationship Id="rId1" Type="http://schemas.openxmlformats.org/officeDocument/2006/relationships/image" Target="../media/image1.tmp"/></Relationships>
</file>

<file path=xl/drawings/_rels/drawing19.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20.xml.rels><?xml version="1.0" encoding="UTF-8" standalone="yes"?>
<Relationships xmlns="http://schemas.openxmlformats.org/package/2006/relationships"><Relationship Id="rId1" Type="http://schemas.openxmlformats.org/officeDocument/2006/relationships/image" Target="../media/image1.tmp"/></Relationships>
</file>

<file path=xl/drawings/_rels/drawing21.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_rels/drawing6.xml.rels><?xml version="1.0" encoding="UTF-8" standalone="yes"?>
<Relationships xmlns="http://schemas.openxmlformats.org/package/2006/relationships"><Relationship Id="rId1" Type="http://schemas.openxmlformats.org/officeDocument/2006/relationships/image" Target="../media/image1.tmp"/></Relationships>
</file>

<file path=xl/drawings/_rels/drawing7.xml.rels><?xml version="1.0" encoding="UTF-8" standalone="yes"?>
<Relationships xmlns="http://schemas.openxmlformats.org/package/2006/relationships"><Relationship Id="rId1" Type="http://schemas.openxmlformats.org/officeDocument/2006/relationships/image" Target="../media/image1.tmp"/></Relationships>
</file>

<file path=xl/drawings/_rels/drawing8.xml.rels><?xml version="1.0" encoding="UTF-8" standalone="yes"?>
<Relationships xmlns="http://schemas.openxmlformats.org/package/2006/relationships"><Relationship Id="rId1" Type="http://schemas.openxmlformats.org/officeDocument/2006/relationships/image" Target="../media/image1.tmp"/></Relationships>
</file>

<file path=xl/drawings/_rels/drawing9.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11</xdr:col>
      <xdr:colOff>329711</xdr:colOff>
      <xdr:row>121</xdr:row>
      <xdr:rowOff>27475</xdr:rowOff>
    </xdr:from>
    <xdr:to>
      <xdr:col>16</xdr:col>
      <xdr:colOff>320553</xdr:colOff>
      <xdr:row>135</xdr:row>
      <xdr:rowOff>153648</xdr:rowOff>
    </xdr:to>
    <xdr:pic>
      <xdr:nvPicPr>
        <xdr:cNvPr id="2" name="Picture 1">
          <a:extLst>
            <a:ext uri="{FF2B5EF4-FFF2-40B4-BE49-F238E27FC236}">
              <a16:creationId xmlns:a16="http://schemas.microsoft.com/office/drawing/2014/main" id="{44FF711D-90AF-4612-AEC7-2F04AA6D3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29459725"/>
          <a:ext cx="2457817" cy="31455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0C4F3B66-3371-4193-AE32-40BCADB0FE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19BCC4EA-2568-4DEE-BC2C-0DE06DF6B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E7C9E80D-41CA-4439-9858-54C1B0AC1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F5D91C9D-1163-4950-8AE4-9B5779CBF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880EFF5C-B657-45E3-A7F8-A22521B3F9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A050BA45-A1B6-44BC-B3CE-497283C905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2DACBB75-681B-44E8-817D-39D5AD896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A78A5065-3B7A-4A19-B6E6-6FBD759E02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7B458FD6-BEB9-4C51-BCD1-23EC8B3582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D0A06A11-DB33-4C39-9DA9-BAE5F51563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329711</xdr:colOff>
      <xdr:row>121</xdr:row>
      <xdr:rowOff>27475</xdr:rowOff>
    </xdr:from>
    <xdr:to>
      <xdr:col>16</xdr:col>
      <xdr:colOff>320553</xdr:colOff>
      <xdr:row>135</xdr:row>
      <xdr:rowOff>153648</xdr:rowOff>
    </xdr:to>
    <xdr:pic>
      <xdr:nvPicPr>
        <xdr:cNvPr id="4" name="Picture 1">
          <a:extLst>
            <a:ext uri="{FF2B5EF4-FFF2-40B4-BE49-F238E27FC236}">
              <a16:creationId xmlns:a16="http://schemas.microsoft.com/office/drawing/2014/main" id="{0D4B4428-59F4-46B7-8673-67DB3A01F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3461" y="24242956"/>
          <a:ext cx="2472837" cy="31688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4CCD4C36-EE30-4913-A6E1-EBD554C86A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315582FF-6F0D-44EF-8814-C7C7087D0F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A3672B62-3BCC-4BC2-BC42-5875E5986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24087625"/>
          <a:ext cx="2457817" cy="3147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A811B747-C4A8-4641-97B9-2F79505AB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B0710926-B4CE-41D6-B2F6-91108D3F5D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28C29665-3B41-4A38-85D6-4054F367FF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9AF05C68-0928-4912-980E-745952A0B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73B6DA16-6823-43F7-BF74-B0F599E1C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329711</xdr:colOff>
      <xdr:row>122</xdr:row>
      <xdr:rowOff>27475</xdr:rowOff>
    </xdr:from>
    <xdr:to>
      <xdr:col>16</xdr:col>
      <xdr:colOff>320553</xdr:colOff>
      <xdr:row>136</xdr:row>
      <xdr:rowOff>164855</xdr:rowOff>
    </xdr:to>
    <xdr:pic>
      <xdr:nvPicPr>
        <xdr:cNvPr id="2" name="Picture 1">
          <a:extLst>
            <a:ext uri="{FF2B5EF4-FFF2-40B4-BE49-F238E27FC236}">
              <a16:creationId xmlns:a16="http://schemas.microsoft.com/office/drawing/2014/main" id="{EA8ECA5B-D3B0-441A-9D31-7E6B094F17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5361" y="30221725"/>
          <a:ext cx="2457817" cy="31472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oe@sjcog.org"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8F5E-7F26-BD4C-9107-220F3FF3DC9B}">
  <sheetPr>
    <tabColor theme="4"/>
  </sheetPr>
  <dimension ref="B2:I48"/>
  <sheetViews>
    <sheetView topLeftCell="A3" workbookViewId="0">
      <selection activeCell="I30" sqref="I30"/>
    </sheetView>
  </sheetViews>
  <sheetFormatPr defaultColWidth="11" defaultRowHeight="15.75" x14ac:dyDescent="0.25"/>
  <cols>
    <col min="2" max="2" width="16" customWidth="1"/>
    <col min="3" max="3" width="11.5" bestFit="1" customWidth="1"/>
    <col min="7" max="7" width="11.5" bestFit="1" customWidth="1"/>
    <col min="9" max="9" width="12.125" bestFit="1" customWidth="1"/>
  </cols>
  <sheetData>
    <row r="2" spans="2:9" ht="21" x14ac:dyDescent="0.35">
      <c r="B2" s="18" t="s">
        <v>0</v>
      </c>
    </row>
    <row r="4" spans="2:9" x14ac:dyDescent="0.25">
      <c r="B4" t="s">
        <v>1</v>
      </c>
    </row>
    <row r="6" spans="2:9" ht="15.75" customHeight="1" x14ac:dyDescent="0.25">
      <c r="B6" s="189" t="s">
        <v>2</v>
      </c>
      <c r="C6" s="189"/>
      <c r="D6" s="189"/>
      <c r="E6" s="189"/>
      <c r="F6" s="189"/>
      <c r="G6" s="189"/>
      <c r="H6" s="189"/>
      <c r="I6" s="189"/>
    </row>
    <row r="7" spans="2:9" x14ac:dyDescent="0.25">
      <c r="B7" s="189"/>
      <c r="C7" s="189"/>
      <c r="D7" s="189"/>
      <c r="E7" s="189"/>
      <c r="F7" s="189"/>
      <c r="G7" s="189"/>
      <c r="H7" s="189"/>
      <c r="I7" s="189"/>
    </row>
    <row r="8" spans="2:9" ht="33.75" customHeight="1" x14ac:dyDescent="0.25">
      <c r="B8" s="189"/>
      <c r="C8" s="189"/>
      <c r="D8" s="189"/>
      <c r="E8" s="189"/>
      <c r="F8" s="189"/>
      <c r="G8" s="189"/>
      <c r="H8" s="189"/>
      <c r="I8" s="189"/>
    </row>
    <row r="9" spans="2:9" x14ac:dyDescent="0.25">
      <c r="B9" s="117"/>
      <c r="C9" s="117"/>
      <c r="D9" s="117"/>
      <c r="E9" s="117"/>
      <c r="F9" s="117"/>
      <c r="G9" s="117"/>
      <c r="H9" s="117"/>
      <c r="I9" s="117"/>
    </row>
    <row r="10" spans="2:9" ht="62.25" customHeight="1" x14ac:dyDescent="0.25">
      <c r="B10" s="189" t="s">
        <v>3</v>
      </c>
      <c r="C10" s="189"/>
      <c r="D10" s="189"/>
      <c r="E10" s="189"/>
      <c r="F10" s="189"/>
      <c r="G10" s="189"/>
      <c r="H10" s="189"/>
      <c r="I10" s="189"/>
    </row>
    <row r="11" spans="2:9" x14ac:dyDescent="0.25">
      <c r="B11" s="117"/>
      <c r="C11" s="117"/>
      <c r="D11" s="117"/>
      <c r="E11" s="117"/>
      <c r="F11" s="117"/>
      <c r="G11" s="117"/>
      <c r="H11" s="117"/>
      <c r="I11" s="117"/>
    </row>
    <row r="13" spans="2:9" ht="35.25" customHeight="1" x14ac:dyDescent="0.25">
      <c r="B13" s="196" t="s">
        <v>4</v>
      </c>
      <c r="C13" s="196"/>
      <c r="D13" s="196"/>
      <c r="E13" s="196"/>
      <c r="F13" s="196"/>
      <c r="G13" s="196"/>
      <c r="H13" s="196"/>
      <c r="I13" s="196"/>
    </row>
    <row r="14" spans="2:9" ht="15.75" customHeight="1" x14ac:dyDescent="0.25">
      <c r="B14" s="129"/>
      <c r="C14" s="129"/>
      <c r="D14" s="129"/>
      <c r="E14" s="129"/>
      <c r="F14" s="129"/>
      <c r="G14" s="129"/>
      <c r="H14" s="129"/>
      <c r="I14" s="129"/>
    </row>
    <row r="15" spans="2:9" x14ac:dyDescent="0.25">
      <c r="B15" s="17" t="s">
        <v>5</v>
      </c>
    </row>
    <row r="16" spans="2:9" x14ac:dyDescent="0.25">
      <c r="B16" s="17"/>
    </row>
    <row r="17" spans="2:9" x14ac:dyDescent="0.25">
      <c r="B17" s="197" t="s">
        <v>6</v>
      </c>
      <c r="C17" s="197"/>
      <c r="D17" s="197"/>
      <c r="E17" s="197"/>
      <c r="F17" s="197"/>
      <c r="G17" s="197"/>
      <c r="H17" s="197"/>
      <c r="I17" s="197"/>
    </row>
    <row r="18" spans="2:9" x14ac:dyDescent="0.25">
      <c r="B18" s="128"/>
      <c r="C18" s="128"/>
      <c r="D18" s="128"/>
      <c r="E18" s="128"/>
      <c r="F18" s="128"/>
      <c r="G18" s="128"/>
      <c r="H18" s="128"/>
      <c r="I18" s="128"/>
    </row>
    <row r="19" spans="2:9" x14ac:dyDescent="0.25">
      <c r="C19" s="208" t="s">
        <v>7</v>
      </c>
      <c r="D19" s="208"/>
      <c r="F19" s="209" t="s">
        <v>8</v>
      </c>
      <c r="G19" s="209"/>
    </row>
    <row r="20" spans="2:9" ht="35.1" customHeight="1" x14ac:dyDescent="0.25">
      <c r="B20" s="83" t="s">
        <v>9</v>
      </c>
      <c r="C20" s="84" t="s">
        <v>10</v>
      </c>
      <c r="D20" s="84" t="s">
        <v>11</v>
      </c>
      <c r="E20" s="83" t="s">
        <v>12</v>
      </c>
      <c r="F20" s="84" t="s">
        <v>13</v>
      </c>
      <c r="G20" s="84" t="s">
        <v>14</v>
      </c>
      <c r="H20" s="83" t="s">
        <v>15</v>
      </c>
    </row>
    <row r="21" spans="2:9" x14ac:dyDescent="0.25">
      <c r="B21" s="135" t="s">
        <v>16</v>
      </c>
      <c r="C21" s="136">
        <v>200000</v>
      </c>
      <c r="D21" s="136">
        <v>200000</v>
      </c>
      <c r="E21" s="137">
        <f>C21+D21</f>
        <v>400000</v>
      </c>
      <c r="F21" s="138">
        <v>200000</v>
      </c>
      <c r="G21" s="138">
        <v>200000</v>
      </c>
      <c r="H21" s="139">
        <f>SUM(E21:G21)</f>
        <v>800000</v>
      </c>
    </row>
    <row r="22" spans="2:9" x14ac:dyDescent="0.25">
      <c r="B22" s="135" t="s">
        <v>17</v>
      </c>
      <c r="C22" s="136">
        <v>289744.65255204728</v>
      </c>
      <c r="D22" s="136">
        <v>278923.46167673962</v>
      </c>
      <c r="E22" s="137">
        <f t="shared" ref="E22:E28" si="0">C22+D22</f>
        <v>568668.1142287869</v>
      </c>
      <c r="F22" s="138">
        <v>285988.44308493251</v>
      </c>
      <c r="G22" s="138">
        <v>293502.70399933995</v>
      </c>
      <c r="H22" s="139">
        <f t="shared" ref="H22:H28" si="1">SUM(E22:G22)</f>
        <v>1148159.2613130594</v>
      </c>
    </row>
    <row r="23" spans="2:9" x14ac:dyDescent="0.25">
      <c r="B23" s="135" t="s">
        <v>18</v>
      </c>
      <c r="C23" s="136">
        <v>686122.67994132836</v>
      </c>
      <c r="D23" s="136">
        <v>660497.82571838796</v>
      </c>
      <c r="E23" s="137">
        <f t="shared" si="0"/>
        <v>1346620.5056597162</v>
      </c>
      <c r="F23" s="138">
        <v>677227.88073348184</v>
      </c>
      <c r="G23" s="138">
        <v>695021.84100491577</v>
      </c>
      <c r="H23" s="139">
        <f t="shared" si="1"/>
        <v>2718870.2273981138</v>
      </c>
    </row>
    <row r="24" spans="2:9" x14ac:dyDescent="0.25">
      <c r="B24" s="135" t="s">
        <v>19</v>
      </c>
      <c r="C24" s="136">
        <v>786391.34249231336</v>
      </c>
      <c r="D24" s="136">
        <v>757021.72084495565</v>
      </c>
      <c r="E24" s="137">
        <f t="shared" si="0"/>
        <v>1543413.063337269</v>
      </c>
      <c r="F24" s="138">
        <v>776196.67425768182</v>
      </c>
      <c r="G24" s="138">
        <v>796591.01001598162</v>
      </c>
      <c r="H24" s="139">
        <f t="shared" si="1"/>
        <v>3116200.7476109327</v>
      </c>
    </row>
    <row r="25" spans="2:9" x14ac:dyDescent="0.25">
      <c r="B25" s="135" t="s">
        <v>20</v>
      </c>
      <c r="C25" s="136">
        <v>200000</v>
      </c>
      <c r="D25" s="136">
        <v>200000</v>
      </c>
      <c r="E25" s="137">
        <f t="shared" si="0"/>
        <v>400000</v>
      </c>
      <c r="F25" s="138">
        <v>200000</v>
      </c>
      <c r="G25" s="138">
        <v>200000</v>
      </c>
      <c r="H25" s="139">
        <f t="shared" si="1"/>
        <v>800000</v>
      </c>
    </row>
    <row r="26" spans="2:9" x14ac:dyDescent="0.25">
      <c r="B26" s="135" t="s">
        <v>21</v>
      </c>
      <c r="C26" s="136">
        <v>3030959.2805024926</v>
      </c>
      <c r="D26" s="136">
        <v>2917761.0260369992</v>
      </c>
      <c r="E26" s="137">
        <f t="shared" si="0"/>
        <v>5948720.3065394918</v>
      </c>
      <c r="F26" s="138">
        <v>2991666.3450036477</v>
      </c>
      <c r="G26" s="138">
        <v>3070271.4845775324</v>
      </c>
      <c r="H26" s="139">
        <f t="shared" si="1"/>
        <v>12010658.136120673</v>
      </c>
    </row>
    <row r="27" spans="2:9" x14ac:dyDescent="0.25">
      <c r="B27" s="135" t="s">
        <v>22</v>
      </c>
      <c r="C27" s="136">
        <v>959871.54524432227</v>
      </c>
      <c r="D27" s="136">
        <v>924022.90018606884</v>
      </c>
      <c r="E27" s="137">
        <f t="shared" si="0"/>
        <v>1883894.445430391</v>
      </c>
      <c r="F27" s="138">
        <v>947427.9037354833</v>
      </c>
      <c r="G27" s="138">
        <v>972321.28889980703</v>
      </c>
      <c r="H27" s="139">
        <f t="shared" si="1"/>
        <v>3803643.6380656818</v>
      </c>
    </row>
    <row r="28" spans="2:9" x14ac:dyDescent="0.25">
      <c r="B28" s="135" t="s">
        <v>23</v>
      </c>
      <c r="C28" s="136">
        <v>3581164.7676899256</v>
      </c>
      <c r="D28" s="136">
        <v>3447417.8040591185</v>
      </c>
      <c r="E28" s="137">
        <f t="shared" si="0"/>
        <v>7028582.5717490446</v>
      </c>
      <c r="F28" s="138">
        <v>3534739.0446085362</v>
      </c>
      <c r="G28" s="138">
        <v>3627613.2571432153</v>
      </c>
      <c r="H28" s="139">
        <f t="shared" si="1"/>
        <v>14190934.873500794</v>
      </c>
    </row>
    <row r="29" spans="2:9" x14ac:dyDescent="0.25">
      <c r="B29" s="113" t="s">
        <v>24</v>
      </c>
      <c r="C29" s="115">
        <f>SUM(C21:C28)</f>
        <v>9734254.2684224285</v>
      </c>
      <c r="D29" s="115">
        <f>SUM(D21:D28)</f>
        <v>9385644.7385222688</v>
      </c>
      <c r="F29" s="116">
        <f>SUM(F21:F28)</f>
        <v>9613246.2914237641</v>
      </c>
      <c r="G29" s="116">
        <f>SUM(G21:G28)</f>
        <v>9855321.5856407918</v>
      </c>
      <c r="H29" s="114">
        <f>SUM(H21:H28)</f>
        <v>38588466.884009257</v>
      </c>
      <c r="I29" s="118"/>
    </row>
    <row r="31" spans="2:9" x14ac:dyDescent="0.25">
      <c r="B31" s="185" t="s">
        <v>160</v>
      </c>
      <c r="C31" s="186"/>
      <c r="D31" s="186"/>
      <c r="E31" s="186"/>
      <c r="F31" s="186"/>
    </row>
    <row r="33" spans="2:9" ht="52.5" customHeight="1" x14ac:dyDescent="0.25">
      <c r="B33" s="201" t="s">
        <v>25</v>
      </c>
      <c r="C33" s="201"/>
      <c r="D33" s="201"/>
      <c r="E33" s="201"/>
      <c r="F33" s="201"/>
      <c r="G33" s="201"/>
      <c r="H33" s="201"/>
      <c r="I33" s="201"/>
    </row>
    <row r="34" spans="2:9" ht="15.75" customHeight="1" x14ac:dyDescent="0.25">
      <c r="B34" s="129"/>
      <c r="C34" s="129"/>
      <c r="D34" s="129"/>
      <c r="E34" s="129"/>
      <c r="F34" s="129"/>
      <c r="G34" s="129"/>
    </row>
    <row r="35" spans="2:9" ht="33" customHeight="1" x14ac:dyDescent="0.25">
      <c r="B35" s="202" t="s">
        <v>26</v>
      </c>
      <c r="C35" s="203"/>
      <c r="D35" s="204"/>
      <c r="E35" s="75" t="s">
        <v>27</v>
      </c>
      <c r="F35" s="76" t="s">
        <v>28</v>
      </c>
      <c r="G35" s="76" t="s">
        <v>29</v>
      </c>
      <c r="H35" s="76" t="s">
        <v>30</v>
      </c>
      <c r="I35" s="78"/>
    </row>
    <row r="36" spans="2:9" ht="33" customHeight="1" x14ac:dyDescent="0.25">
      <c r="B36" s="205" t="s">
        <v>31</v>
      </c>
      <c r="C36" s="206"/>
      <c r="D36" s="207"/>
      <c r="E36" s="187">
        <v>70</v>
      </c>
      <c r="F36" s="77">
        <v>70</v>
      </c>
      <c r="G36" s="77">
        <v>45</v>
      </c>
      <c r="H36" s="77">
        <v>25</v>
      </c>
      <c r="I36" s="79"/>
    </row>
    <row r="37" spans="2:9" ht="33" customHeight="1" x14ac:dyDescent="0.25">
      <c r="B37" s="190" t="s">
        <v>32</v>
      </c>
      <c r="C37" s="191"/>
      <c r="D37" s="192"/>
      <c r="E37" s="77">
        <v>15</v>
      </c>
      <c r="F37" s="77">
        <v>15</v>
      </c>
      <c r="G37" s="77">
        <v>10</v>
      </c>
      <c r="H37" s="77">
        <v>5</v>
      </c>
      <c r="I37" s="80"/>
    </row>
    <row r="38" spans="2:9" ht="33" customHeight="1" x14ac:dyDescent="0.25">
      <c r="B38" s="190" t="s">
        <v>33</v>
      </c>
      <c r="C38" s="191"/>
      <c r="D38" s="192"/>
      <c r="E38" s="77">
        <v>10</v>
      </c>
      <c r="F38" s="77">
        <v>10</v>
      </c>
      <c r="G38" s="77">
        <v>5</v>
      </c>
      <c r="H38" s="77">
        <v>3</v>
      </c>
      <c r="I38" s="80"/>
    </row>
    <row r="39" spans="2:9" ht="33" customHeight="1" x14ac:dyDescent="0.25">
      <c r="B39" s="190" t="s">
        <v>34</v>
      </c>
      <c r="C39" s="191"/>
      <c r="D39" s="192"/>
      <c r="E39" s="77">
        <v>5</v>
      </c>
      <c r="F39" s="77">
        <v>5</v>
      </c>
      <c r="G39" s="77">
        <v>3</v>
      </c>
      <c r="H39" s="77">
        <v>1</v>
      </c>
      <c r="I39" s="80"/>
    </row>
    <row r="40" spans="2:9" ht="33" customHeight="1" x14ac:dyDescent="0.25">
      <c r="B40" s="193" t="s">
        <v>24</v>
      </c>
      <c r="C40" s="194"/>
      <c r="D40" s="195"/>
      <c r="E40" s="77">
        <v>100</v>
      </c>
      <c r="F40" s="198"/>
      <c r="G40" s="199"/>
      <c r="H40" s="200"/>
      <c r="I40" s="80"/>
    </row>
    <row r="41" spans="2:9" ht="15.75" customHeight="1" x14ac:dyDescent="0.25">
      <c r="B41" s="129"/>
      <c r="C41" s="129"/>
      <c r="D41" s="129"/>
      <c r="E41" s="129"/>
      <c r="F41" s="129"/>
      <c r="G41" s="129"/>
    </row>
    <row r="42" spans="2:9" x14ac:dyDescent="0.25">
      <c r="B42" t="s">
        <v>161</v>
      </c>
    </row>
    <row r="43" spans="2:9" x14ac:dyDescent="0.25">
      <c r="C43" t="s">
        <v>163</v>
      </c>
    </row>
    <row r="44" spans="2:9" x14ac:dyDescent="0.25">
      <c r="C44" t="s">
        <v>162</v>
      </c>
    </row>
    <row r="48" spans="2:9" x14ac:dyDescent="0.25">
      <c r="B48" s="185" t="s">
        <v>35</v>
      </c>
      <c r="C48" s="186"/>
      <c r="D48" s="186"/>
      <c r="E48" s="186"/>
    </row>
  </sheetData>
  <mergeCells count="14">
    <mergeCell ref="B6:I8"/>
    <mergeCell ref="B10:I10"/>
    <mergeCell ref="B39:D39"/>
    <mergeCell ref="B40:D40"/>
    <mergeCell ref="B13:I13"/>
    <mergeCell ref="B17:I17"/>
    <mergeCell ref="F40:H40"/>
    <mergeCell ref="B33:I33"/>
    <mergeCell ref="B35:D35"/>
    <mergeCell ref="B36:D36"/>
    <mergeCell ref="B37:D37"/>
    <mergeCell ref="B38:D38"/>
    <mergeCell ref="C19:D19"/>
    <mergeCell ref="F19:G19"/>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F912-0FAE-463F-8BEE-C5C22B88DA16}">
  <sheetPr>
    <tabColor rgb="FFFFFF00"/>
  </sheetPr>
  <dimension ref="A1:W147"/>
  <sheetViews>
    <sheetView zoomScale="115" zoomScaleNormal="115" workbookViewId="0">
      <selection activeCell="V5" sqref="V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19" priority="7">
      <formula>$M$18="No"</formula>
    </cfRule>
    <cfRule type="cellIs" dxfId="118" priority="8" operator="equal">
      <formula>"""Yes"""</formula>
    </cfRule>
  </conditionalFormatting>
  <conditionalFormatting sqref="E24:F26">
    <cfRule type="expression" dxfId="117" priority="5">
      <formula>$M$18="No"</formula>
    </cfRule>
    <cfRule type="cellIs" dxfId="116" priority="6" operator="equal">
      <formula>"""Yes"""</formula>
    </cfRule>
  </conditionalFormatting>
  <conditionalFormatting sqref="E29:F31">
    <cfRule type="expression" dxfId="115" priority="3">
      <formula>$M$18="No"</formula>
    </cfRule>
    <cfRule type="cellIs" dxfId="114" priority="4" operator="equal">
      <formula>"""Yes"""</formula>
    </cfRule>
  </conditionalFormatting>
  <conditionalFormatting sqref="E34:F36">
    <cfRule type="expression" dxfId="113" priority="1">
      <formula>$M$18="No"</formula>
    </cfRule>
    <cfRule type="cellIs" dxfId="112" priority="2" operator="equal">
      <formula>"""Yes"""</formula>
    </cfRule>
  </conditionalFormatting>
  <dataValidations count="1">
    <dataValidation type="list" allowBlank="1" showInputMessage="1" showErrorMessage="1" sqref="B5" xr:uid="{51E9CEA3-A212-45D1-A117-E2C105C58A30}">
      <formula1>$S$2:$S$3</formula1>
    </dataValidation>
  </dataValidations>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877E-A1EB-4964-B6C1-72FE7BC4E93D}">
  <sheetPr>
    <tabColor rgb="FFFFFF00"/>
  </sheetPr>
  <dimension ref="A1:W147"/>
  <sheetViews>
    <sheetView zoomScale="115" zoomScaleNormal="115" workbookViewId="0">
      <selection activeCell="N6" sqref="N6"/>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11" priority="7">
      <formula>$M$18="No"</formula>
    </cfRule>
    <cfRule type="cellIs" dxfId="110" priority="8" operator="equal">
      <formula>"""Yes"""</formula>
    </cfRule>
  </conditionalFormatting>
  <conditionalFormatting sqref="E24:F26">
    <cfRule type="expression" dxfId="109" priority="5">
      <formula>$M$18="No"</formula>
    </cfRule>
    <cfRule type="cellIs" dxfId="108" priority="6" operator="equal">
      <formula>"""Yes"""</formula>
    </cfRule>
  </conditionalFormatting>
  <conditionalFormatting sqref="E29:F31">
    <cfRule type="expression" dxfId="107" priority="3">
      <formula>$M$18="No"</formula>
    </cfRule>
    <cfRule type="cellIs" dxfId="106" priority="4" operator="equal">
      <formula>"""Yes"""</formula>
    </cfRule>
  </conditionalFormatting>
  <conditionalFormatting sqref="E34:F36">
    <cfRule type="expression" dxfId="105" priority="1">
      <formula>$M$18="No"</formula>
    </cfRule>
    <cfRule type="cellIs" dxfId="104" priority="2" operator="equal">
      <formula>"""Yes"""</formula>
    </cfRule>
  </conditionalFormatting>
  <dataValidations count="1">
    <dataValidation type="list" allowBlank="1" showInputMessage="1" showErrorMessage="1" sqref="B5" xr:uid="{459C4DD0-4E73-4484-BCEC-A96836969286}">
      <formula1>$S$2:$S$3</formula1>
    </dataValidation>
  </dataValidations>
  <pageMargins left="0.7" right="0.7" top="0.75" bottom="0.75" header="0.3" footer="0.3"/>
  <pageSetup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0236-292B-4A1D-B9EE-6B2142661967}">
  <sheetPr>
    <tabColor rgb="FFFFFF00"/>
  </sheetPr>
  <dimension ref="A1:W147"/>
  <sheetViews>
    <sheetView zoomScale="115" zoomScaleNormal="115" workbookViewId="0">
      <selection activeCell="O5" sqref="O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03" priority="7">
      <formula>$M$18="No"</formula>
    </cfRule>
    <cfRule type="cellIs" dxfId="102" priority="8" operator="equal">
      <formula>"""Yes"""</formula>
    </cfRule>
  </conditionalFormatting>
  <conditionalFormatting sqref="E24:F26">
    <cfRule type="expression" dxfId="101" priority="5">
      <formula>$M$18="No"</formula>
    </cfRule>
    <cfRule type="cellIs" dxfId="100" priority="6" operator="equal">
      <formula>"""Yes"""</formula>
    </cfRule>
  </conditionalFormatting>
  <conditionalFormatting sqref="E29:F31">
    <cfRule type="expression" dxfId="99" priority="3">
      <formula>$M$18="No"</formula>
    </cfRule>
    <cfRule type="cellIs" dxfId="98" priority="4" operator="equal">
      <formula>"""Yes"""</formula>
    </cfRule>
  </conditionalFormatting>
  <conditionalFormatting sqref="E34:F36">
    <cfRule type="expression" dxfId="97" priority="1">
      <formula>$M$18="No"</formula>
    </cfRule>
    <cfRule type="cellIs" dxfId="96" priority="2" operator="equal">
      <formula>"""Yes"""</formula>
    </cfRule>
  </conditionalFormatting>
  <dataValidations count="1">
    <dataValidation type="list" allowBlank="1" showInputMessage="1" showErrorMessage="1" sqref="B5" xr:uid="{FF7EC596-B53E-4B6E-8985-DCE97C95C7DB}">
      <formula1>$S$2:$S$3</formula1>
    </dataValidation>
  </dataValidations>
  <pageMargins left="0.7" right="0.7" top="0.75" bottom="0.75" header="0.3" footer="0.3"/>
  <pageSetup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D8D-FBCC-40B5-B543-5BAB0C3C0204}">
  <sheetPr>
    <tabColor rgb="FFFFFF00"/>
  </sheetPr>
  <dimension ref="A1:W147"/>
  <sheetViews>
    <sheetView zoomScale="115" zoomScaleNormal="115" workbookViewId="0">
      <selection activeCell="M3" sqref="M3"/>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95" priority="7">
      <formula>$M$18="No"</formula>
    </cfRule>
    <cfRule type="cellIs" dxfId="94" priority="8" operator="equal">
      <formula>"""Yes"""</formula>
    </cfRule>
  </conditionalFormatting>
  <conditionalFormatting sqref="E24:F26">
    <cfRule type="expression" dxfId="93" priority="5">
      <formula>$M$18="No"</formula>
    </cfRule>
    <cfRule type="cellIs" dxfId="92" priority="6" operator="equal">
      <formula>"""Yes"""</formula>
    </cfRule>
  </conditionalFormatting>
  <conditionalFormatting sqref="E29:F31">
    <cfRule type="expression" dxfId="91" priority="3">
      <formula>$M$18="No"</formula>
    </cfRule>
    <cfRule type="cellIs" dxfId="90" priority="4" operator="equal">
      <formula>"""Yes"""</formula>
    </cfRule>
  </conditionalFormatting>
  <conditionalFormatting sqref="E34:F36">
    <cfRule type="expression" dxfId="89" priority="1">
      <formula>$M$18="No"</formula>
    </cfRule>
    <cfRule type="cellIs" dxfId="88" priority="2" operator="equal">
      <formula>"""Yes"""</formula>
    </cfRule>
  </conditionalFormatting>
  <dataValidations count="1">
    <dataValidation type="list" allowBlank="1" showInputMessage="1" showErrorMessage="1" sqref="B5" xr:uid="{0048DCC9-4A93-48AA-A1D7-BE95116D7ACB}">
      <formula1>$S$2:$S$3</formula1>
    </dataValidation>
  </dataValidations>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C5BB-ED03-44DF-A1B0-A32475D49A35}">
  <sheetPr>
    <tabColor rgb="FFFFFF00"/>
  </sheetPr>
  <dimension ref="A1:W147"/>
  <sheetViews>
    <sheetView zoomScale="115" zoomScaleNormal="115" workbookViewId="0">
      <selection activeCell="M3" sqref="M3"/>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87" priority="7">
      <formula>$M$18="No"</formula>
    </cfRule>
    <cfRule type="cellIs" dxfId="86" priority="8" operator="equal">
      <formula>"""Yes"""</formula>
    </cfRule>
  </conditionalFormatting>
  <conditionalFormatting sqref="E24:F26">
    <cfRule type="expression" dxfId="85" priority="5">
      <formula>$M$18="No"</formula>
    </cfRule>
    <cfRule type="cellIs" dxfId="84" priority="6" operator="equal">
      <formula>"""Yes"""</formula>
    </cfRule>
  </conditionalFormatting>
  <conditionalFormatting sqref="E29:F31">
    <cfRule type="expression" dxfId="83" priority="3">
      <formula>$M$18="No"</formula>
    </cfRule>
    <cfRule type="cellIs" dxfId="82" priority="4" operator="equal">
      <formula>"""Yes"""</formula>
    </cfRule>
  </conditionalFormatting>
  <conditionalFormatting sqref="E34:F36">
    <cfRule type="expression" dxfId="81" priority="1">
      <formula>$M$18="No"</formula>
    </cfRule>
    <cfRule type="cellIs" dxfId="80" priority="2" operator="equal">
      <formula>"""Yes"""</formula>
    </cfRule>
  </conditionalFormatting>
  <dataValidations count="1">
    <dataValidation type="list" allowBlank="1" showInputMessage="1" showErrorMessage="1" sqref="B5" xr:uid="{57C91853-7794-41D1-B36B-75A44CF285CF}">
      <formula1>$S$2:$S$3</formula1>
    </dataValidation>
  </dataValidations>
  <pageMargins left="0.7" right="0.7" top="0.75" bottom="0.75" header="0.3" footer="0.3"/>
  <pageSetup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0C720-71F4-4246-95A6-7BFF3A0BA336}">
  <sheetPr>
    <tabColor rgb="FFFFFF00"/>
  </sheetPr>
  <dimension ref="A1:W147"/>
  <sheetViews>
    <sheetView zoomScale="115" zoomScaleNormal="115" workbookViewId="0">
      <selection activeCell="M6" sqref="M6"/>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79" priority="7">
      <formula>$M$18="No"</formula>
    </cfRule>
    <cfRule type="cellIs" dxfId="78" priority="8" operator="equal">
      <formula>"""Yes"""</formula>
    </cfRule>
  </conditionalFormatting>
  <conditionalFormatting sqref="E24:F26">
    <cfRule type="expression" dxfId="77" priority="5">
      <formula>$M$18="No"</formula>
    </cfRule>
    <cfRule type="cellIs" dxfId="76" priority="6" operator="equal">
      <formula>"""Yes"""</formula>
    </cfRule>
  </conditionalFormatting>
  <conditionalFormatting sqref="E29:F31">
    <cfRule type="expression" dxfId="75" priority="3">
      <formula>$M$18="No"</formula>
    </cfRule>
    <cfRule type="cellIs" dxfId="74" priority="4" operator="equal">
      <formula>"""Yes"""</formula>
    </cfRule>
  </conditionalFormatting>
  <conditionalFormatting sqref="E34:F36">
    <cfRule type="expression" dxfId="73" priority="1">
      <formula>$M$18="No"</formula>
    </cfRule>
    <cfRule type="cellIs" dxfId="72" priority="2" operator="equal">
      <formula>"""Yes"""</formula>
    </cfRule>
  </conditionalFormatting>
  <dataValidations count="1">
    <dataValidation type="list" allowBlank="1" showInputMessage="1" showErrorMessage="1" sqref="B5" xr:uid="{6CECCAFE-8442-49A8-AE40-B0CC7E98EF1F}">
      <formula1>$S$2:$S$3</formula1>
    </dataValidation>
  </dataValidations>
  <pageMargins left="0.7" right="0.7" top="0.75" bottom="0.75" header="0.3" footer="0.3"/>
  <pageSetup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EAD0-88A8-475A-B74B-687CF5924DF9}">
  <sheetPr>
    <tabColor rgb="FFFFFF00"/>
  </sheetPr>
  <dimension ref="A1:W147"/>
  <sheetViews>
    <sheetView zoomScale="115" zoomScaleNormal="115" workbookViewId="0">
      <selection activeCell="O5" sqref="O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71" priority="7">
      <formula>$M$18="No"</formula>
    </cfRule>
    <cfRule type="cellIs" dxfId="70" priority="8" operator="equal">
      <formula>"""Yes"""</formula>
    </cfRule>
  </conditionalFormatting>
  <conditionalFormatting sqref="E24:F26">
    <cfRule type="expression" dxfId="69" priority="5">
      <formula>$M$18="No"</formula>
    </cfRule>
    <cfRule type="cellIs" dxfId="68" priority="6" operator="equal">
      <formula>"""Yes"""</formula>
    </cfRule>
  </conditionalFormatting>
  <conditionalFormatting sqref="E29:F31">
    <cfRule type="expression" dxfId="67" priority="3">
      <formula>$M$18="No"</formula>
    </cfRule>
    <cfRule type="cellIs" dxfId="66" priority="4" operator="equal">
      <formula>"""Yes"""</formula>
    </cfRule>
  </conditionalFormatting>
  <conditionalFormatting sqref="E34:F36">
    <cfRule type="expression" dxfId="65" priority="1">
      <formula>$M$18="No"</formula>
    </cfRule>
    <cfRule type="cellIs" dxfId="64" priority="2" operator="equal">
      <formula>"""Yes"""</formula>
    </cfRule>
  </conditionalFormatting>
  <dataValidations count="1">
    <dataValidation type="list" allowBlank="1" showInputMessage="1" showErrorMessage="1" sqref="B5" xr:uid="{C0393026-8452-45BB-A331-1E520E1F7DE1}">
      <formula1>$S$2:$S$3</formula1>
    </dataValidation>
  </dataValidations>
  <pageMargins left="0.7" right="0.7" top="0.75" bottom="0.75" header="0.3" footer="0.3"/>
  <pageSetup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1DE3-57AC-47A2-9A2C-446C8FFA140E}">
  <sheetPr>
    <tabColor rgb="FFFFFF00"/>
  </sheetPr>
  <dimension ref="A1:W147"/>
  <sheetViews>
    <sheetView zoomScale="115" zoomScaleNormal="115" workbookViewId="0">
      <selection activeCell="P4" sqref="P4"/>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63" priority="7">
      <formula>$M$18="No"</formula>
    </cfRule>
    <cfRule type="cellIs" dxfId="62" priority="8" operator="equal">
      <formula>"""Yes"""</formula>
    </cfRule>
  </conditionalFormatting>
  <conditionalFormatting sqref="E24:F26">
    <cfRule type="expression" dxfId="61" priority="5">
      <formula>$M$18="No"</formula>
    </cfRule>
    <cfRule type="cellIs" dxfId="60" priority="6" operator="equal">
      <formula>"""Yes"""</formula>
    </cfRule>
  </conditionalFormatting>
  <conditionalFormatting sqref="E29:F31">
    <cfRule type="expression" dxfId="59" priority="3">
      <formula>$M$18="No"</formula>
    </cfRule>
    <cfRule type="cellIs" dxfId="58" priority="4" operator="equal">
      <formula>"""Yes"""</formula>
    </cfRule>
  </conditionalFormatting>
  <conditionalFormatting sqref="E34:F36">
    <cfRule type="expression" dxfId="57" priority="1">
      <formula>$M$18="No"</formula>
    </cfRule>
    <cfRule type="cellIs" dxfId="56" priority="2" operator="equal">
      <formula>"""Yes"""</formula>
    </cfRule>
  </conditionalFormatting>
  <dataValidations count="1">
    <dataValidation type="list" allowBlank="1" showInputMessage="1" showErrorMessage="1" sqref="B5" xr:uid="{71DDC2A9-DBE8-4EE9-8CA3-73B5219CE39F}">
      <formula1>$S$2:$S$3</formula1>
    </dataValidation>
  </dataValidations>
  <pageMargins left="0.7" right="0.7" top="0.75" bottom="0.75" header="0.3" footer="0.3"/>
  <pageSetup orientation="portrait"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5312-8F63-4A09-A882-1A468A9E7CAA}">
  <sheetPr>
    <tabColor rgb="FFFFFF00"/>
  </sheetPr>
  <dimension ref="A1:W147"/>
  <sheetViews>
    <sheetView zoomScale="115" zoomScaleNormal="115" workbookViewId="0">
      <selection activeCell="K2" sqref="K2"/>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55" priority="7">
      <formula>$M$18="No"</formula>
    </cfRule>
    <cfRule type="cellIs" dxfId="54" priority="8" operator="equal">
      <formula>"""Yes"""</formula>
    </cfRule>
  </conditionalFormatting>
  <conditionalFormatting sqref="E24:F26">
    <cfRule type="expression" dxfId="53" priority="5">
      <formula>$M$18="No"</formula>
    </cfRule>
    <cfRule type="cellIs" dxfId="52" priority="6" operator="equal">
      <formula>"""Yes"""</formula>
    </cfRule>
  </conditionalFormatting>
  <conditionalFormatting sqref="E29:F31">
    <cfRule type="expression" dxfId="51" priority="3">
      <formula>$M$18="No"</formula>
    </cfRule>
    <cfRule type="cellIs" dxfId="50" priority="4" operator="equal">
      <formula>"""Yes"""</formula>
    </cfRule>
  </conditionalFormatting>
  <conditionalFormatting sqref="E34:F36">
    <cfRule type="expression" dxfId="49" priority="1">
      <formula>$M$18="No"</formula>
    </cfRule>
    <cfRule type="cellIs" dxfId="48" priority="2" operator="equal">
      <formula>"""Yes"""</formula>
    </cfRule>
  </conditionalFormatting>
  <dataValidations count="1">
    <dataValidation type="list" allowBlank="1" showInputMessage="1" showErrorMessage="1" sqref="B5" xr:uid="{EEFA6DEA-DE74-415E-9468-0201DD4FD675}">
      <formula1>$S$2:$S$3</formula1>
    </dataValidation>
  </dataValidations>
  <pageMargins left="0.7" right="0.7" top="0.75" bottom="0.75" header="0.3" footer="0.3"/>
  <pageSetup orientation="portrait"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FFEE-F667-4081-BCEE-DA242C912818}">
  <sheetPr>
    <tabColor rgb="FFFFFF00"/>
  </sheetPr>
  <dimension ref="A1:W147"/>
  <sheetViews>
    <sheetView zoomScale="115" zoomScaleNormal="115" workbookViewId="0">
      <selection activeCell="O3" sqref="O3"/>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47" priority="7">
      <formula>$M$18="No"</formula>
    </cfRule>
    <cfRule type="cellIs" dxfId="46" priority="8" operator="equal">
      <formula>"""Yes"""</formula>
    </cfRule>
  </conditionalFormatting>
  <conditionalFormatting sqref="E24:F26">
    <cfRule type="expression" dxfId="45" priority="5">
      <formula>$M$18="No"</formula>
    </cfRule>
    <cfRule type="cellIs" dxfId="44" priority="6" operator="equal">
      <formula>"""Yes"""</formula>
    </cfRule>
  </conditionalFormatting>
  <conditionalFormatting sqref="E29:F31">
    <cfRule type="expression" dxfId="43" priority="3">
      <formula>$M$18="No"</formula>
    </cfRule>
    <cfRule type="cellIs" dxfId="42" priority="4" operator="equal">
      <formula>"""Yes"""</formula>
    </cfRule>
  </conditionalFormatting>
  <conditionalFormatting sqref="E34:F36">
    <cfRule type="expression" dxfId="41" priority="1">
      <formula>$M$18="No"</formula>
    </cfRule>
    <cfRule type="cellIs" dxfId="40" priority="2" operator="equal">
      <formula>"""Yes"""</formula>
    </cfRule>
  </conditionalFormatting>
  <dataValidations count="1">
    <dataValidation type="list" allowBlank="1" showInputMessage="1" showErrorMessage="1" sqref="B5" xr:uid="{E573F4AA-FD52-4295-8A22-3B6B7CBE7426}">
      <formula1>$S$2:$S$3</formula1>
    </dataValidation>
  </dataValidation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88253-452E-4275-A95E-8268E664DE46}">
  <sheetPr>
    <tabColor theme="5"/>
  </sheetPr>
  <dimension ref="B1:W146"/>
  <sheetViews>
    <sheetView zoomScale="85" zoomScaleNormal="85" workbookViewId="0">
      <selection activeCell="W82" sqref="W82"/>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0" style="102" hidden="1" customWidth="1"/>
  </cols>
  <sheetData>
    <row r="1" spans="2:23" x14ac:dyDescent="0.25">
      <c r="R1" s="102" t="s">
        <v>70</v>
      </c>
    </row>
    <row r="2" spans="2:23" x14ac:dyDescent="0.25">
      <c r="B2" s="168" t="s">
        <v>152</v>
      </c>
    </row>
    <row r="4" spans="2:23" x14ac:dyDescent="0.25">
      <c r="B4" s="36" t="s">
        <v>71</v>
      </c>
    </row>
    <row r="5" spans="2:23" x14ac:dyDescent="0.25">
      <c r="B5" s="38" t="s">
        <v>72</v>
      </c>
      <c r="C5" s="210" t="s">
        <v>132</v>
      </c>
      <c r="D5" s="210"/>
      <c r="E5" s="210"/>
      <c r="F5" s="210"/>
      <c r="G5" s="210"/>
      <c r="H5" s="210"/>
      <c r="I5" s="210"/>
    </row>
    <row r="6" spans="2:23" x14ac:dyDescent="0.25">
      <c r="B6" s="38" t="s">
        <v>73</v>
      </c>
      <c r="C6" s="210" t="s">
        <v>133</v>
      </c>
      <c r="D6" s="210"/>
      <c r="E6" s="210"/>
      <c r="F6" s="210"/>
      <c r="G6" s="210"/>
      <c r="H6" s="210"/>
      <c r="I6" s="210"/>
    </row>
    <row r="7" spans="2:23" x14ac:dyDescent="0.25">
      <c r="B7" s="38" t="s">
        <v>74</v>
      </c>
      <c r="C7" s="211" t="s">
        <v>134</v>
      </c>
      <c r="D7" s="210"/>
      <c r="E7" s="210"/>
      <c r="F7" s="210"/>
      <c r="G7" s="210"/>
      <c r="H7" s="210"/>
      <c r="I7" s="210"/>
    </row>
    <row r="9" spans="2:23" x14ac:dyDescent="0.25">
      <c r="B9" s="36" t="s">
        <v>75</v>
      </c>
    </row>
    <row r="10" spans="2:23" x14ac:dyDescent="0.25">
      <c r="B10" s="38" t="s">
        <v>72</v>
      </c>
      <c r="C10" s="212" t="s">
        <v>137</v>
      </c>
      <c r="D10" s="212"/>
      <c r="E10" s="212"/>
      <c r="F10" s="212"/>
      <c r="G10" s="212"/>
      <c r="H10" s="212"/>
      <c r="I10" s="212"/>
      <c r="J10" s="210"/>
    </row>
    <row r="11" spans="2:23" x14ac:dyDescent="0.25">
      <c r="B11" s="38" t="s">
        <v>76</v>
      </c>
      <c r="C11" s="212" t="s">
        <v>136</v>
      </c>
      <c r="D11" s="212"/>
      <c r="E11" s="212"/>
      <c r="F11" s="212"/>
      <c r="G11" s="212"/>
      <c r="H11" s="212"/>
      <c r="I11" s="212"/>
      <c r="J11" s="210"/>
    </row>
    <row r="12" spans="2:23" ht="60.95" customHeight="1" x14ac:dyDescent="0.25">
      <c r="B12" s="74" t="s">
        <v>77</v>
      </c>
      <c r="C12" s="213" t="s">
        <v>135</v>
      </c>
      <c r="D12" s="213"/>
      <c r="E12" s="213"/>
      <c r="F12" s="213"/>
      <c r="G12" s="213"/>
      <c r="H12" s="213"/>
      <c r="I12" s="213"/>
      <c r="J12" s="214"/>
    </row>
    <row r="13" spans="2:23" x14ac:dyDescent="0.25">
      <c r="M13" s="141"/>
      <c r="N13" s="141"/>
      <c r="O13" s="141"/>
      <c r="P13" s="141"/>
      <c r="Q13" s="141"/>
      <c r="R13" s="144"/>
      <c r="S13" s="144"/>
      <c r="T13" s="144"/>
      <c r="U13" s="144"/>
      <c r="V13" s="141"/>
      <c r="W13" s="141"/>
    </row>
    <row r="14" spans="2:23" x14ac:dyDescent="0.25">
      <c r="B14" s="36" t="s">
        <v>78</v>
      </c>
      <c r="C14" s="169" t="s">
        <v>155</v>
      </c>
      <c r="D14" s="169"/>
      <c r="E14" s="170"/>
      <c r="M14" s="141" t="s">
        <v>138</v>
      </c>
      <c r="N14" s="141"/>
      <c r="O14" s="141"/>
      <c r="P14" s="141"/>
      <c r="Q14" s="141"/>
      <c r="R14" s="144"/>
      <c r="S14" s="144"/>
      <c r="T14" s="144"/>
      <c r="U14" s="144"/>
      <c r="V14" s="141"/>
      <c r="W14" s="141"/>
    </row>
    <row r="15" spans="2:23" x14ac:dyDescent="0.25">
      <c r="B15" s="33"/>
      <c r="C15" s="130" t="s">
        <v>10</v>
      </c>
      <c r="D15" s="130" t="s">
        <v>11</v>
      </c>
      <c r="E15" s="130" t="s">
        <v>13</v>
      </c>
      <c r="F15" s="221" t="s">
        <v>14</v>
      </c>
      <c r="G15" s="221"/>
      <c r="H15" s="222" t="s">
        <v>24</v>
      </c>
      <c r="I15" s="223"/>
      <c r="M15" s="141" t="s">
        <v>130</v>
      </c>
      <c r="N15" s="141"/>
      <c r="O15" s="141"/>
      <c r="P15" s="141"/>
      <c r="Q15" s="141"/>
      <c r="R15" s="144"/>
      <c r="S15" s="144"/>
      <c r="T15" s="144"/>
      <c r="U15" s="144"/>
      <c r="V15" s="141"/>
      <c r="W15" s="141"/>
    </row>
    <row r="16" spans="2:23" x14ac:dyDescent="0.25">
      <c r="B16" s="217" t="s">
        <v>79</v>
      </c>
      <c r="C16" s="218"/>
      <c r="D16" s="218"/>
      <c r="E16" s="218"/>
      <c r="F16" s="218"/>
      <c r="G16" s="218"/>
      <c r="H16" s="218"/>
      <c r="I16" s="219"/>
      <c r="M16" s="141" t="str">
        <f>'NOMINATION-CONTINGENCY'!B12</f>
        <v>No</v>
      </c>
      <c r="N16" s="141"/>
      <c r="O16" s="141"/>
      <c r="P16" s="141"/>
      <c r="Q16" s="141"/>
      <c r="R16" s="144"/>
      <c r="S16" s="144"/>
      <c r="T16" s="144"/>
      <c r="U16" s="144"/>
      <c r="V16" s="141"/>
      <c r="W16" s="141"/>
    </row>
    <row r="17" spans="2:9" x14ac:dyDescent="0.25">
      <c r="B17" s="105" t="s">
        <v>80</v>
      </c>
      <c r="C17" s="171"/>
      <c r="D17" s="171"/>
      <c r="E17" s="172"/>
      <c r="F17" s="174"/>
      <c r="G17" s="175"/>
      <c r="H17" s="216">
        <f>SUM(C17:G17)</f>
        <v>0</v>
      </c>
      <c r="I17" s="216"/>
    </row>
    <row r="18" spans="2:9" x14ac:dyDescent="0.25">
      <c r="B18" s="105" t="s">
        <v>81</v>
      </c>
      <c r="C18" s="171"/>
      <c r="D18" s="171"/>
      <c r="E18" s="172"/>
      <c r="F18" s="174"/>
      <c r="G18" s="175"/>
      <c r="H18" s="216">
        <f>SUM(C18:G18)</f>
        <v>0</v>
      </c>
      <c r="I18" s="216"/>
    </row>
    <row r="19" spans="2:9" x14ac:dyDescent="0.25">
      <c r="B19" s="105" t="s">
        <v>82</v>
      </c>
      <c r="C19" s="172">
        <v>50000</v>
      </c>
      <c r="D19" s="172">
        <v>100000</v>
      </c>
      <c r="E19" s="172"/>
      <c r="F19" s="174"/>
      <c r="G19" s="175"/>
      <c r="H19" s="216">
        <f>SUM(C19:G19)</f>
        <v>150000</v>
      </c>
      <c r="I19" s="216"/>
    </row>
    <row r="20" spans="2:9" x14ac:dyDescent="0.25">
      <c r="B20" s="142" t="s">
        <v>24</v>
      </c>
      <c r="C20" s="173">
        <f>SUM(C17:C19)</f>
        <v>50000</v>
      </c>
      <c r="D20" s="173">
        <f>SUM(D17:D19)</f>
        <v>100000</v>
      </c>
      <c r="E20" s="173">
        <f>SUM(E17:E19)</f>
        <v>0</v>
      </c>
      <c r="F20" s="220">
        <f>SUM(F17:F19)</f>
        <v>0</v>
      </c>
      <c r="G20" s="220"/>
      <c r="H20" s="216">
        <f>SUM(C20:G20)</f>
        <v>150000</v>
      </c>
      <c r="I20" s="216"/>
    </row>
    <row r="21" spans="2:9" x14ac:dyDescent="0.25">
      <c r="B21" s="217" t="s">
        <v>83</v>
      </c>
      <c r="C21" s="218"/>
      <c r="D21" s="218"/>
      <c r="E21" s="218"/>
      <c r="F21" s="218"/>
      <c r="G21" s="218"/>
      <c r="H21" s="218"/>
      <c r="I21" s="219"/>
    </row>
    <row r="22" spans="2:9" x14ac:dyDescent="0.25">
      <c r="B22" s="105" t="s">
        <v>80</v>
      </c>
      <c r="C22" s="172"/>
      <c r="D22" s="172"/>
      <c r="E22" s="172"/>
      <c r="F22" s="174"/>
      <c r="G22" s="175"/>
      <c r="H22" s="216">
        <f t="shared" ref="H22:H25" si="0">SUM(C22:G22)</f>
        <v>0</v>
      </c>
      <c r="I22" s="216"/>
    </row>
    <row r="23" spans="2:9" x14ac:dyDescent="0.25">
      <c r="B23" s="105" t="s">
        <v>81</v>
      </c>
      <c r="C23" s="172"/>
      <c r="D23" s="172"/>
      <c r="E23" s="172"/>
      <c r="F23" s="174"/>
      <c r="G23" s="175"/>
      <c r="H23" s="216">
        <f t="shared" si="0"/>
        <v>0</v>
      </c>
      <c r="I23" s="216"/>
    </row>
    <row r="24" spans="2:9" x14ac:dyDescent="0.25">
      <c r="B24" s="105" t="s">
        <v>82</v>
      </c>
      <c r="C24" s="172">
        <v>20000</v>
      </c>
      <c r="D24" s="172"/>
      <c r="E24" s="172"/>
      <c r="F24" s="174"/>
      <c r="G24" s="175"/>
      <c r="H24" s="216">
        <f t="shared" si="0"/>
        <v>20000</v>
      </c>
      <c r="I24" s="216"/>
    </row>
    <row r="25" spans="2:9" x14ac:dyDescent="0.25">
      <c r="B25" s="142" t="s">
        <v>24</v>
      </c>
      <c r="C25" s="176">
        <f>SUM(C22:C24)</f>
        <v>20000</v>
      </c>
      <c r="D25" s="176">
        <f>SUM(D22:D24)</f>
        <v>0</v>
      </c>
      <c r="E25" s="176">
        <f>SUM(E22:E24)</f>
        <v>0</v>
      </c>
      <c r="F25" s="215">
        <v>0</v>
      </c>
      <c r="G25" s="215"/>
      <c r="H25" s="216">
        <f t="shared" si="0"/>
        <v>20000</v>
      </c>
      <c r="I25" s="216"/>
    </row>
    <row r="26" spans="2:9" x14ac:dyDescent="0.25">
      <c r="B26" s="217" t="s">
        <v>84</v>
      </c>
      <c r="C26" s="218"/>
      <c r="D26" s="218"/>
      <c r="E26" s="218"/>
      <c r="F26" s="218"/>
      <c r="G26" s="218"/>
      <c r="H26" s="218"/>
      <c r="I26" s="219"/>
    </row>
    <row r="27" spans="2:9" x14ac:dyDescent="0.25">
      <c r="B27" s="105" t="s">
        <v>80</v>
      </c>
      <c r="C27" s="172"/>
      <c r="D27" s="172"/>
      <c r="E27" s="172"/>
      <c r="F27" s="174"/>
      <c r="G27" s="175"/>
      <c r="H27" s="216">
        <f t="shared" ref="H27:H30" si="1">SUM(C27:G27)</f>
        <v>0</v>
      </c>
      <c r="I27" s="216"/>
    </row>
    <row r="28" spans="2:9" x14ac:dyDescent="0.25">
      <c r="B28" s="105" t="s">
        <v>81</v>
      </c>
      <c r="C28" s="172"/>
      <c r="D28" s="172"/>
      <c r="E28" s="172"/>
      <c r="F28" s="174"/>
      <c r="G28" s="175"/>
      <c r="H28" s="216">
        <f t="shared" si="1"/>
        <v>0</v>
      </c>
      <c r="I28" s="216"/>
    </row>
    <row r="29" spans="2:9" x14ac:dyDescent="0.25">
      <c r="B29" s="105" t="s">
        <v>82</v>
      </c>
      <c r="C29" s="172"/>
      <c r="D29" s="172">
        <v>200000</v>
      </c>
      <c r="E29" s="172"/>
      <c r="F29" s="174"/>
      <c r="G29" s="175"/>
      <c r="H29" s="216">
        <f t="shared" si="1"/>
        <v>200000</v>
      </c>
      <c r="I29" s="216"/>
    </row>
    <row r="30" spans="2:9" x14ac:dyDescent="0.25">
      <c r="B30" s="142" t="s">
        <v>24</v>
      </c>
      <c r="C30" s="176">
        <f>SUM(C27:C29)</f>
        <v>0</v>
      </c>
      <c r="D30" s="176">
        <f>SUM(D27:D29)</f>
        <v>200000</v>
      </c>
      <c r="E30" s="176">
        <f>SUM(E27:E29)</f>
        <v>0</v>
      </c>
      <c r="F30" s="215">
        <v>0</v>
      </c>
      <c r="G30" s="215"/>
      <c r="H30" s="216">
        <f t="shared" si="1"/>
        <v>200000</v>
      </c>
      <c r="I30" s="216"/>
    </row>
    <row r="31" spans="2:9" x14ac:dyDescent="0.25">
      <c r="B31" s="217" t="s">
        <v>153</v>
      </c>
      <c r="C31" s="218"/>
      <c r="D31" s="218"/>
      <c r="E31" s="218"/>
      <c r="F31" s="218"/>
      <c r="G31" s="218"/>
      <c r="H31" s="218"/>
      <c r="I31" s="219"/>
    </row>
    <row r="32" spans="2:9" x14ac:dyDescent="0.25">
      <c r="B32" s="105" t="s">
        <v>80</v>
      </c>
      <c r="C32" s="172"/>
      <c r="D32" s="172"/>
      <c r="E32" s="172"/>
      <c r="F32" s="174"/>
      <c r="G32" s="175"/>
      <c r="H32" s="216">
        <f t="shared" ref="H32:H35" si="2">SUM(C32:G32)</f>
        <v>0</v>
      </c>
      <c r="I32" s="216"/>
    </row>
    <row r="33" spans="2:17" x14ac:dyDescent="0.25">
      <c r="B33" s="105" t="s">
        <v>81</v>
      </c>
      <c r="C33" s="172"/>
      <c r="D33" s="172"/>
      <c r="E33" s="172"/>
      <c r="F33" s="174"/>
      <c r="G33" s="175"/>
      <c r="H33" s="216">
        <f t="shared" si="2"/>
        <v>0</v>
      </c>
      <c r="I33" s="216"/>
    </row>
    <row r="34" spans="2:17" x14ac:dyDescent="0.25">
      <c r="B34" s="105" t="s">
        <v>82</v>
      </c>
      <c r="C34" s="172">
        <v>400000</v>
      </c>
      <c r="D34" s="172"/>
      <c r="E34" s="172"/>
      <c r="F34" s="174"/>
      <c r="G34" s="175"/>
      <c r="H34" s="216">
        <f t="shared" si="2"/>
        <v>400000</v>
      </c>
      <c r="I34" s="216"/>
    </row>
    <row r="35" spans="2:17" x14ac:dyDescent="0.25">
      <c r="B35" s="143" t="s">
        <v>24</v>
      </c>
      <c r="C35" s="177">
        <f>SUM(C32:C34)</f>
        <v>400000</v>
      </c>
      <c r="D35" s="177">
        <f>SUM(D32:D34)</f>
        <v>0</v>
      </c>
      <c r="E35" s="177">
        <f>SUM(E32:E34)</f>
        <v>0</v>
      </c>
      <c r="F35" s="224">
        <v>0</v>
      </c>
      <c r="G35" s="224"/>
      <c r="H35" s="216">
        <f t="shared" si="2"/>
        <v>400000</v>
      </c>
      <c r="I35" s="216"/>
    </row>
    <row r="36" spans="2:17" x14ac:dyDescent="0.25">
      <c r="B36" s="1"/>
      <c r="C36" s="28"/>
      <c r="D36" s="28"/>
      <c r="E36" s="28"/>
      <c r="F36" s="29"/>
      <c r="G36" s="29"/>
      <c r="H36" s="30"/>
      <c r="I36" s="30"/>
    </row>
    <row r="37" spans="2:17" x14ac:dyDescent="0.25">
      <c r="B37" s="1"/>
      <c r="C37" s="28"/>
      <c r="D37" s="28"/>
      <c r="E37" s="28"/>
      <c r="F37" s="29"/>
      <c r="G37" s="29"/>
      <c r="H37" s="30"/>
      <c r="I37" s="30"/>
    </row>
    <row r="38" spans="2:17" x14ac:dyDescent="0.25">
      <c r="B38" s="37" t="s">
        <v>86</v>
      </c>
      <c r="C38" s="28"/>
      <c r="D38" s="28"/>
      <c r="E38" s="28"/>
      <c r="F38" s="29"/>
      <c r="G38" s="29"/>
      <c r="H38" s="30"/>
      <c r="I38" s="30"/>
    </row>
    <row r="39" spans="2:17" x14ac:dyDescent="0.25">
      <c r="B39" s="37"/>
      <c r="C39" s="28"/>
      <c r="D39" s="28"/>
      <c r="E39" s="28"/>
      <c r="F39" s="29"/>
      <c r="G39" s="29"/>
      <c r="H39" s="30"/>
      <c r="I39" s="30"/>
    </row>
    <row r="40" spans="2:17" x14ac:dyDescent="0.25">
      <c r="B40" s="128" t="s">
        <v>87</v>
      </c>
      <c r="C40" s="28"/>
      <c r="D40" s="28"/>
      <c r="E40" s="28"/>
      <c r="F40" s="29"/>
      <c r="G40" s="29"/>
      <c r="H40" s="30"/>
      <c r="I40" s="30"/>
    </row>
    <row r="41" spans="2:17" x14ac:dyDescent="0.25">
      <c r="B41" s="128" t="s">
        <v>88</v>
      </c>
      <c r="C41" s="28"/>
      <c r="D41" s="28"/>
      <c r="E41" s="28"/>
      <c r="F41" s="29"/>
      <c r="G41" s="29"/>
      <c r="H41" s="30"/>
      <c r="I41" s="30"/>
    </row>
    <row r="42" spans="2:17" x14ac:dyDescent="0.25">
      <c r="B42" s="128"/>
      <c r="C42" s="28"/>
      <c r="D42" s="28"/>
      <c r="E42" s="28"/>
      <c r="F42" s="29"/>
      <c r="G42" s="29"/>
      <c r="H42" s="30"/>
      <c r="I42" s="30"/>
    </row>
    <row r="43" spans="2:17" ht="16.5" thickBot="1" x14ac:dyDescent="0.3">
      <c r="B43" s="133"/>
      <c r="C43" s="28"/>
      <c r="D43" s="28"/>
      <c r="E43" s="28"/>
      <c r="F43" s="29"/>
      <c r="G43" s="29"/>
      <c r="H43" s="30"/>
      <c r="I43" s="30"/>
    </row>
    <row r="44" spans="2:17" x14ac:dyDescent="0.25">
      <c r="B44" s="87" t="s">
        <v>89</v>
      </c>
      <c r="C44" s="88"/>
      <c r="D44" s="161"/>
      <c r="E44" s="88"/>
      <c r="F44" s="89"/>
      <c r="G44" s="89"/>
      <c r="H44" s="90"/>
      <c r="I44" s="90"/>
      <c r="J44" s="91"/>
      <c r="K44" s="91"/>
      <c r="L44" s="91"/>
      <c r="M44" s="91"/>
      <c r="N44" s="91"/>
      <c r="O44" s="91"/>
      <c r="P44" s="91"/>
      <c r="Q44" s="92"/>
    </row>
    <row r="45" spans="2:17" x14ac:dyDescent="0.25">
      <c r="B45" s="93"/>
      <c r="C45" s="28"/>
      <c r="D45" s="28"/>
      <c r="E45" s="28"/>
      <c r="F45" s="29"/>
      <c r="G45" s="29"/>
      <c r="H45" s="30"/>
      <c r="I45" s="30"/>
      <c r="Q45" s="94"/>
    </row>
    <row r="46" spans="2:17" x14ac:dyDescent="0.25">
      <c r="B46" s="225" t="s">
        <v>90</v>
      </c>
      <c r="C46" s="226"/>
      <c r="D46" s="226"/>
      <c r="E46" s="226"/>
      <c r="F46" s="226"/>
      <c r="G46" s="226"/>
      <c r="H46" s="133" t="s">
        <v>147</v>
      </c>
      <c r="I46" s="30"/>
      <c r="Q46" s="94"/>
    </row>
    <row r="47" spans="2:17" x14ac:dyDescent="0.25">
      <c r="B47" s="95"/>
      <c r="D47" s="28"/>
      <c r="E47" s="28"/>
      <c r="F47" s="29"/>
      <c r="G47" s="29"/>
      <c r="H47" s="30"/>
      <c r="I47" s="30"/>
      <c r="Q47" s="94"/>
    </row>
    <row r="48" spans="2:17" ht="15.75" customHeight="1" x14ac:dyDescent="0.25">
      <c r="B48" s="96" t="s">
        <v>91</v>
      </c>
      <c r="Q48" s="94"/>
    </row>
    <row r="49" spans="2:21" ht="16.5" thickBot="1" x14ac:dyDescent="0.3">
      <c r="B49" s="95"/>
      <c r="F49" s="227" t="s">
        <v>156</v>
      </c>
      <c r="G49" s="227"/>
      <c r="H49" s="227"/>
      <c r="I49" s="227" t="s">
        <v>157</v>
      </c>
      <c r="J49" s="227"/>
      <c r="K49" s="227"/>
      <c r="L49" s="227" t="s">
        <v>158</v>
      </c>
      <c r="M49" s="227"/>
      <c r="N49" s="227"/>
      <c r="Q49" s="94"/>
    </row>
    <row r="50" spans="2:21" ht="16.5" thickBot="1" x14ac:dyDescent="0.3">
      <c r="B50" s="46" t="s">
        <v>26</v>
      </c>
      <c r="C50" s="239" t="s">
        <v>92</v>
      </c>
      <c r="D50" s="239"/>
      <c r="E50" s="239"/>
      <c r="F50" s="239" t="s">
        <v>36</v>
      </c>
      <c r="G50" s="239"/>
      <c r="H50" s="239"/>
      <c r="I50" s="239" t="s">
        <v>93</v>
      </c>
      <c r="J50" s="239"/>
      <c r="K50" s="239"/>
      <c r="L50" s="239" t="s">
        <v>94</v>
      </c>
      <c r="M50" s="239"/>
      <c r="N50" s="243"/>
      <c r="Q50" s="94"/>
    </row>
    <row r="51" spans="2:21" ht="18" customHeight="1" x14ac:dyDescent="0.25">
      <c r="B51" s="231" t="s">
        <v>95</v>
      </c>
      <c r="C51" s="244" t="s">
        <v>96</v>
      </c>
      <c r="D51" s="244"/>
      <c r="E51" s="245"/>
      <c r="F51" s="58"/>
      <c r="G51" s="6" t="s">
        <v>97</v>
      </c>
      <c r="H51" s="39">
        <v>70</v>
      </c>
      <c r="I51" s="54"/>
      <c r="J51" s="6" t="s">
        <v>98</v>
      </c>
      <c r="K51" s="39">
        <v>45</v>
      </c>
      <c r="L51" s="48"/>
      <c r="M51" s="12" t="s">
        <v>99</v>
      </c>
      <c r="N51" s="43">
        <v>25</v>
      </c>
      <c r="O51" t="str">
        <f>IF(F51="","",H51)</f>
        <v/>
      </c>
      <c r="Q51" s="94"/>
      <c r="R51" s="103">
        <f t="shared" ref="R51:R62" si="3">IF(F51="",0,H51)</f>
        <v>0</v>
      </c>
      <c r="S51" s="103">
        <f t="shared" ref="S51:S62" si="4">IF(I51="",0,K51)</f>
        <v>0</v>
      </c>
      <c r="T51" s="103">
        <f t="shared" ref="T51:T62" si="5">IF(L51="",0,N51)</f>
        <v>0</v>
      </c>
      <c r="U51" s="104">
        <f t="shared" ref="U51:U62" si="6">SUM(R51:T51)</f>
        <v>0</v>
      </c>
    </row>
    <row r="52" spans="2:21" x14ac:dyDescent="0.25">
      <c r="B52" s="231"/>
      <c r="C52" s="235" t="s">
        <v>100</v>
      </c>
      <c r="D52" s="235"/>
      <c r="E52" s="236"/>
      <c r="F52" s="55"/>
      <c r="G52" s="3" t="s">
        <v>98</v>
      </c>
      <c r="H52" s="40">
        <v>45</v>
      </c>
      <c r="I52" s="55" t="s">
        <v>154</v>
      </c>
      <c r="J52" s="3" t="s">
        <v>97</v>
      </c>
      <c r="K52" s="40">
        <v>70</v>
      </c>
      <c r="L52" s="49"/>
      <c r="M52" s="3" t="s">
        <v>99</v>
      </c>
      <c r="N52" s="40">
        <v>25</v>
      </c>
      <c r="Q52" s="94"/>
      <c r="R52" s="103">
        <f t="shared" si="3"/>
        <v>0</v>
      </c>
      <c r="S52" s="103">
        <f t="shared" si="4"/>
        <v>70</v>
      </c>
      <c r="T52" s="103">
        <f t="shared" si="5"/>
        <v>0</v>
      </c>
      <c r="U52" s="104">
        <f t="shared" si="6"/>
        <v>70</v>
      </c>
    </row>
    <row r="53" spans="2:21" x14ac:dyDescent="0.25">
      <c r="B53" s="231"/>
      <c r="C53" s="235" t="s">
        <v>101</v>
      </c>
      <c r="D53" s="235"/>
      <c r="E53" s="236"/>
      <c r="F53" s="55"/>
      <c r="G53" s="3" t="s">
        <v>97</v>
      </c>
      <c r="H53" s="40">
        <v>70</v>
      </c>
      <c r="I53" s="55"/>
      <c r="J53" s="3" t="s">
        <v>98</v>
      </c>
      <c r="K53" s="40">
        <v>45</v>
      </c>
      <c r="L53" s="49"/>
      <c r="M53" s="3" t="s">
        <v>99</v>
      </c>
      <c r="N53" s="40">
        <v>25</v>
      </c>
      <c r="Q53" s="94"/>
      <c r="R53" s="103">
        <f t="shared" si="3"/>
        <v>0</v>
      </c>
      <c r="S53" s="103">
        <f t="shared" si="4"/>
        <v>0</v>
      </c>
      <c r="T53" s="103">
        <f t="shared" si="5"/>
        <v>0</v>
      </c>
      <c r="U53" s="104">
        <f t="shared" si="6"/>
        <v>0</v>
      </c>
    </row>
    <row r="54" spans="2:21" x14ac:dyDescent="0.25">
      <c r="B54" s="231"/>
      <c r="C54" s="235" t="s">
        <v>102</v>
      </c>
      <c r="D54" s="235"/>
      <c r="E54" s="236"/>
      <c r="F54" s="55"/>
      <c r="G54" s="3" t="s">
        <v>98</v>
      </c>
      <c r="H54" s="40">
        <v>45</v>
      </c>
      <c r="I54" s="55"/>
      <c r="J54" s="2" t="s">
        <v>99</v>
      </c>
      <c r="K54" s="47">
        <v>25</v>
      </c>
      <c r="L54" s="49"/>
      <c r="M54" s="3" t="s">
        <v>99</v>
      </c>
      <c r="N54" s="40">
        <v>25</v>
      </c>
      <c r="Q54" s="94"/>
      <c r="R54" s="103">
        <f t="shared" si="3"/>
        <v>0</v>
      </c>
      <c r="S54" s="103">
        <f t="shared" si="4"/>
        <v>0</v>
      </c>
      <c r="T54" s="103">
        <f t="shared" si="5"/>
        <v>0</v>
      </c>
      <c r="U54" s="104">
        <f t="shared" si="6"/>
        <v>0</v>
      </c>
    </row>
    <row r="55" spans="2:21" x14ac:dyDescent="0.25">
      <c r="B55" s="231"/>
      <c r="C55" s="235" t="s">
        <v>103</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ht="16.5" thickBot="1" x14ac:dyDescent="0.3">
      <c r="B56" s="231"/>
      <c r="C56" s="228" t="s">
        <v>104</v>
      </c>
      <c r="D56" s="228"/>
      <c r="E56" s="229"/>
      <c r="F56" s="56"/>
      <c r="G56" s="7" t="s">
        <v>99</v>
      </c>
      <c r="H56" s="57">
        <v>25</v>
      </c>
      <c r="I56" s="56"/>
      <c r="J56" s="7" t="s">
        <v>99</v>
      </c>
      <c r="K56" s="57">
        <v>25</v>
      </c>
      <c r="L56" s="50"/>
      <c r="M56" s="5" t="s">
        <v>99</v>
      </c>
      <c r="N56" s="42">
        <v>25</v>
      </c>
      <c r="Q56" s="94"/>
      <c r="R56" s="103">
        <f t="shared" si="3"/>
        <v>0</v>
      </c>
      <c r="S56" s="103">
        <f t="shared" si="4"/>
        <v>0</v>
      </c>
      <c r="T56" s="103">
        <f t="shared" si="5"/>
        <v>0</v>
      </c>
      <c r="U56" s="104">
        <f t="shared" si="6"/>
        <v>0</v>
      </c>
    </row>
    <row r="57" spans="2:21" ht="18" customHeight="1" x14ac:dyDescent="0.25">
      <c r="B57" s="230" t="s">
        <v>105</v>
      </c>
      <c r="C57" s="233" t="s">
        <v>106</v>
      </c>
      <c r="D57" s="233"/>
      <c r="E57" s="234"/>
      <c r="F57" s="58"/>
      <c r="G57" s="8" t="s">
        <v>99</v>
      </c>
      <c r="H57" s="59">
        <v>25</v>
      </c>
      <c r="I57" s="58"/>
      <c r="J57" s="8" t="s">
        <v>99</v>
      </c>
      <c r="K57" s="59">
        <v>25</v>
      </c>
      <c r="L57" s="51"/>
      <c r="M57" s="6" t="s">
        <v>99</v>
      </c>
      <c r="N57" s="39">
        <v>25</v>
      </c>
      <c r="Q57" s="94"/>
      <c r="R57" s="103">
        <f t="shared" si="3"/>
        <v>0</v>
      </c>
      <c r="S57" s="103">
        <f t="shared" si="4"/>
        <v>0</v>
      </c>
      <c r="T57" s="103">
        <f t="shared" si="5"/>
        <v>0</v>
      </c>
      <c r="U57" s="104">
        <f t="shared" si="6"/>
        <v>0</v>
      </c>
    </row>
    <row r="58" spans="2:21" x14ac:dyDescent="0.25">
      <c r="B58" s="231"/>
      <c r="C58" s="235" t="s">
        <v>107</v>
      </c>
      <c r="D58" s="235"/>
      <c r="E58" s="236"/>
      <c r="F58" s="55"/>
      <c r="G58" s="2" t="s">
        <v>99</v>
      </c>
      <c r="H58" s="47">
        <v>25</v>
      </c>
      <c r="I58" s="55"/>
      <c r="J58" s="2" t="s">
        <v>99</v>
      </c>
      <c r="K58" s="47">
        <v>25</v>
      </c>
      <c r="L58" s="49"/>
      <c r="M58" s="3" t="s">
        <v>99</v>
      </c>
      <c r="N58" s="40">
        <v>25</v>
      </c>
      <c r="Q58" s="94"/>
      <c r="R58" s="103">
        <f t="shared" si="3"/>
        <v>0</v>
      </c>
      <c r="S58" s="103">
        <f t="shared" si="4"/>
        <v>0</v>
      </c>
      <c r="T58" s="103">
        <f t="shared" si="5"/>
        <v>0</v>
      </c>
      <c r="U58" s="104">
        <f t="shared" si="6"/>
        <v>0</v>
      </c>
    </row>
    <row r="59" spans="2:21" x14ac:dyDescent="0.25">
      <c r="B59" s="231"/>
      <c r="C59" s="235" t="s">
        <v>108</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ht="36" customHeight="1" thickBot="1" x14ac:dyDescent="0.3">
      <c r="B60" s="232"/>
      <c r="C60" s="237" t="s">
        <v>109</v>
      </c>
      <c r="D60" s="237"/>
      <c r="E60" s="238"/>
      <c r="F60" s="60"/>
      <c r="G60" s="4" t="s">
        <v>97</v>
      </c>
      <c r="H60" s="41">
        <v>70</v>
      </c>
      <c r="I60" s="60"/>
      <c r="J60" s="4" t="s">
        <v>98</v>
      </c>
      <c r="K60" s="41">
        <v>45</v>
      </c>
      <c r="L60" s="52"/>
      <c r="M60" s="4" t="s">
        <v>99</v>
      </c>
      <c r="N60" s="41">
        <v>25</v>
      </c>
      <c r="Q60" s="94"/>
      <c r="R60" s="103">
        <f t="shared" si="3"/>
        <v>0</v>
      </c>
      <c r="S60" s="103">
        <f t="shared" si="4"/>
        <v>0</v>
      </c>
      <c r="T60" s="103">
        <f t="shared" si="5"/>
        <v>0</v>
      </c>
      <c r="U60" s="104">
        <f t="shared" si="6"/>
        <v>0</v>
      </c>
    </row>
    <row r="61" spans="2:21" ht="18" customHeight="1" x14ac:dyDescent="0.25">
      <c r="B61" s="249" t="s">
        <v>110</v>
      </c>
      <c r="C61" s="244" t="s">
        <v>96</v>
      </c>
      <c r="D61" s="244"/>
      <c r="E61" s="245"/>
      <c r="F61" s="61"/>
      <c r="G61" s="12" t="s">
        <v>97</v>
      </c>
      <c r="H61" s="43">
        <v>70</v>
      </c>
      <c r="I61" s="61"/>
      <c r="J61" s="12" t="s">
        <v>98</v>
      </c>
      <c r="K61" s="43">
        <v>45</v>
      </c>
      <c r="L61" s="53"/>
      <c r="M61" s="12" t="s">
        <v>99</v>
      </c>
      <c r="N61" s="43">
        <v>25</v>
      </c>
      <c r="Q61" s="94"/>
      <c r="R61" s="103">
        <f t="shared" si="3"/>
        <v>0</v>
      </c>
      <c r="S61" s="103">
        <f t="shared" si="4"/>
        <v>0</v>
      </c>
      <c r="T61" s="103">
        <f t="shared" si="5"/>
        <v>0</v>
      </c>
      <c r="U61" s="104">
        <f t="shared" si="6"/>
        <v>0</v>
      </c>
    </row>
    <row r="62" spans="2:21" ht="16.5" thickBot="1" x14ac:dyDescent="0.3">
      <c r="B62" s="250"/>
      <c r="C62" s="251" t="s">
        <v>111</v>
      </c>
      <c r="D62" s="251"/>
      <c r="E62" s="252"/>
      <c r="F62" s="60"/>
      <c r="G62" s="44" t="s">
        <v>97</v>
      </c>
      <c r="H62" s="45">
        <v>70</v>
      </c>
      <c r="I62" s="60"/>
      <c r="J62" s="44" t="s">
        <v>98</v>
      </c>
      <c r="K62" s="45">
        <v>45</v>
      </c>
      <c r="L62" s="52"/>
      <c r="M62" s="44" t="s">
        <v>99</v>
      </c>
      <c r="N62" s="45">
        <v>25</v>
      </c>
      <c r="Q62" s="94"/>
      <c r="R62" s="103">
        <f t="shared" si="3"/>
        <v>0</v>
      </c>
      <c r="S62" s="103">
        <f t="shared" si="4"/>
        <v>0</v>
      </c>
      <c r="T62" s="103">
        <f t="shared" si="5"/>
        <v>0</v>
      </c>
      <c r="U62" s="104">
        <f t="shared" si="6"/>
        <v>0</v>
      </c>
    </row>
    <row r="63" spans="2:21" x14ac:dyDescent="0.25">
      <c r="B63" s="95"/>
      <c r="Q63" s="94"/>
    </row>
    <row r="64" spans="2:21" x14ac:dyDescent="0.25">
      <c r="B64" s="95"/>
      <c r="D64" s="86" t="s">
        <v>112</v>
      </c>
      <c r="E64" s="106">
        <f>SUM(U51:U62)</f>
        <v>70</v>
      </c>
      <c r="Q64" s="94"/>
    </row>
    <row r="65" spans="2:21" x14ac:dyDescent="0.25">
      <c r="B65" s="95"/>
      <c r="D65" s="17"/>
      <c r="E65" s="1"/>
      <c r="Q65" s="94"/>
    </row>
    <row r="66" spans="2:21" x14ac:dyDescent="0.25">
      <c r="B66" s="96" t="s">
        <v>113</v>
      </c>
      <c r="D66" s="17"/>
      <c r="E66" s="1"/>
      <c r="Q66" s="94"/>
    </row>
    <row r="67" spans="2:21" ht="110.1" customHeight="1" x14ac:dyDescent="0.25">
      <c r="B67" s="253"/>
      <c r="C67" s="254"/>
      <c r="D67" s="254"/>
      <c r="E67" s="254"/>
      <c r="F67" s="254"/>
      <c r="G67" s="254"/>
      <c r="H67" s="254"/>
      <c r="I67" s="254"/>
      <c r="J67" s="254"/>
      <c r="K67" s="254"/>
      <c r="L67" s="254"/>
      <c r="M67" s="254"/>
      <c r="N67" s="254"/>
      <c r="O67" s="254"/>
      <c r="P67" s="254"/>
      <c r="Q67" s="255"/>
    </row>
    <row r="68" spans="2:21" x14ac:dyDescent="0.25">
      <c r="B68" s="95"/>
      <c r="Q68" s="94"/>
    </row>
    <row r="69" spans="2:21" x14ac:dyDescent="0.25">
      <c r="B69" s="97" t="s">
        <v>114</v>
      </c>
      <c r="D69" s="133" t="s">
        <v>148</v>
      </c>
      <c r="Q69" s="94"/>
    </row>
    <row r="70" spans="2:21" x14ac:dyDescent="0.25">
      <c r="B70" s="97"/>
      <c r="Q70" s="94"/>
    </row>
    <row r="71" spans="2:21" ht="15.75" customHeight="1" x14ac:dyDescent="0.25">
      <c r="B71" s="96" t="s">
        <v>91</v>
      </c>
      <c r="Q71" s="94"/>
    </row>
    <row r="72" spans="2:21" ht="16.5" thickBot="1" x14ac:dyDescent="0.3">
      <c r="B72" s="96"/>
      <c r="F72" s="227" t="s">
        <v>156</v>
      </c>
      <c r="G72" s="227"/>
      <c r="H72" s="227"/>
      <c r="I72" s="227" t="s">
        <v>157</v>
      </c>
      <c r="J72" s="227"/>
      <c r="K72" s="227"/>
      <c r="L72" s="227" t="s">
        <v>158</v>
      </c>
      <c r="M72" s="227"/>
      <c r="N72" s="227"/>
      <c r="Q72" s="94"/>
    </row>
    <row r="73" spans="2:21" ht="17.25" thickTop="1" thickBot="1" x14ac:dyDescent="0.3">
      <c r="B73" s="256" t="s">
        <v>26</v>
      </c>
      <c r="C73" s="258" t="s">
        <v>92</v>
      </c>
      <c r="D73" s="258"/>
      <c r="E73" s="258"/>
      <c r="F73" s="240" t="s">
        <v>139</v>
      </c>
      <c r="G73" s="241"/>
      <c r="H73" s="241"/>
      <c r="I73" s="241"/>
      <c r="J73" s="241"/>
      <c r="K73" s="241"/>
      <c r="L73" s="241"/>
      <c r="M73" s="241"/>
      <c r="N73" s="242"/>
      <c r="O73" s="148"/>
      <c r="P73" s="146"/>
      <c r="Q73" s="149"/>
    </row>
    <row r="74" spans="2:21" ht="16.5" thickBot="1" x14ac:dyDescent="0.3">
      <c r="B74" s="257"/>
      <c r="C74" s="259"/>
      <c r="D74" s="259"/>
      <c r="E74" s="259"/>
      <c r="F74" s="246" t="s">
        <v>164</v>
      </c>
      <c r="G74" s="239"/>
      <c r="H74" s="239"/>
      <c r="I74" s="239" t="s">
        <v>166</v>
      </c>
      <c r="J74" s="239"/>
      <c r="K74" s="247"/>
      <c r="L74" s="248" t="s">
        <v>165</v>
      </c>
      <c r="M74" s="239"/>
      <c r="N74" s="243"/>
      <c r="O74" s="158"/>
      <c r="P74" s="159"/>
      <c r="Q74" s="160"/>
    </row>
    <row r="75" spans="2:21" x14ac:dyDescent="0.25">
      <c r="B75" s="231" t="s">
        <v>95</v>
      </c>
      <c r="C75" s="244" t="s">
        <v>96</v>
      </c>
      <c r="D75" s="244"/>
      <c r="E75" s="245"/>
      <c r="F75" s="58"/>
      <c r="G75" s="6" t="s">
        <v>98</v>
      </c>
      <c r="H75" s="39">
        <v>10</v>
      </c>
      <c r="I75" s="48"/>
      <c r="J75" s="12" t="s">
        <v>99</v>
      </c>
      <c r="K75" s="43">
        <v>5</v>
      </c>
      <c r="L75" s="48"/>
      <c r="M75" s="12" t="s">
        <v>99</v>
      </c>
      <c r="N75" s="43">
        <v>5</v>
      </c>
      <c r="O75" s="150"/>
      <c r="P75" s="1"/>
      <c r="Q75" s="151"/>
      <c r="R75" s="103">
        <f>IF(F75="",0,H75)</f>
        <v>0</v>
      </c>
      <c r="S75" s="103">
        <f>IF(I75="",0,K75)</f>
        <v>0</v>
      </c>
      <c r="T75" s="103">
        <f>IF(L75="",0,N75)</f>
        <v>0</v>
      </c>
      <c r="U75" s="104">
        <f>SUM(R75:T75)</f>
        <v>0</v>
      </c>
    </row>
    <row r="76" spans="2:21" x14ac:dyDescent="0.25">
      <c r="B76" s="231"/>
      <c r="C76" s="235" t="s">
        <v>100</v>
      </c>
      <c r="D76" s="235"/>
      <c r="E76" s="236"/>
      <c r="F76" s="55"/>
      <c r="G76" s="3" t="s">
        <v>98</v>
      </c>
      <c r="H76" s="40">
        <v>10</v>
      </c>
      <c r="I76" s="49" t="s">
        <v>154</v>
      </c>
      <c r="J76" s="3" t="s">
        <v>99</v>
      </c>
      <c r="K76" s="40">
        <v>5</v>
      </c>
      <c r="L76" s="49"/>
      <c r="M76" s="3" t="s">
        <v>99</v>
      </c>
      <c r="N76" s="40">
        <v>5</v>
      </c>
      <c r="O76" s="95"/>
      <c r="P76" s="1"/>
      <c r="Q76" s="151"/>
      <c r="R76" s="103">
        <f t="shared" ref="R76:R86" si="7">IF(F76="",0,H76)</f>
        <v>0</v>
      </c>
      <c r="S76" s="103">
        <f t="shared" ref="S76:S86" si="8">IF(I76="",0,K76)</f>
        <v>5</v>
      </c>
      <c r="T76" s="103">
        <f t="shared" ref="T76:T86" si="9">IF(L76="",0,N76)</f>
        <v>0</v>
      </c>
      <c r="U76" s="104">
        <f t="shared" ref="U76:U86" si="10">SUM(R76:T76)</f>
        <v>5</v>
      </c>
    </row>
    <row r="77" spans="2:21" x14ac:dyDescent="0.25">
      <c r="B77" s="231"/>
      <c r="C77" s="235" t="s">
        <v>101</v>
      </c>
      <c r="D77" s="235"/>
      <c r="E77" s="236"/>
      <c r="F77" s="55"/>
      <c r="G77" s="3" t="s">
        <v>98</v>
      </c>
      <c r="H77" s="40">
        <v>10</v>
      </c>
      <c r="I77" s="49"/>
      <c r="J77" s="3" t="s">
        <v>99</v>
      </c>
      <c r="K77" s="40">
        <v>5</v>
      </c>
      <c r="L77" s="49"/>
      <c r="M77" s="3" t="s">
        <v>99</v>
      </c>
      <c r="N77" s="40">
        <v>5</v>
      </c>
      <c r="O77" s="95"/>
      <c r="P77" s="1"/>
      <c r="Q77" s="151"/>
      <c r="R77" s="103">
        <f t="shared" si="7"/>
        <v>0</v>
      </c>
      <c r="S77" s="103">
        <f t="shared" si="8"/>
        <v>0</v>
      </c>
      <c r="T77" s="103">
        <f t="shared" si="9"/>
        <v>0</v>
      </c>
      <c r="U77" s="104">
        <f t="shared" si="10"/>
        <v>0</v>
      </c>
    </row>
    <row r="78" spans="2:21" x14ac:dyDescent="0.25">
      <c r="B78" s="231"/>
      <c r="C78" s="235" t="s">
        <v>102</v>
      </c>
      <c r="D78" s="235"/>
      <c r="E78" s="236"/>
      <c r="F78" s="55"/>
      <c r="G78" s="2" t="s">
        <v>97</v>
      </c>
      <c r="H78" s="47">
        <v>15</v>
      </c>
      <c r="I78" s="49"/>
      <c r="J78" s="3" t="s">
        <v>98</v>
      </c>
      <c r="K78" s="40">
        <v>5</v>
      </c>
      <c r="L78" s="49"/>
      <c r="M78" s="3" t="s">
        <v>99</v>
      </c>
      <c r="N78" s="40">
        <v>5</v>
      </c>
      <c r="O78" s="95"/>
      <c r="P78" s="1"/>
      <c r="Q78" s="151"/>
      <c r="R78" s="103">
        <f t="shared" si="7"/>
        <v>0</v>
      </c>
      <c r="S78" s="103">
        <f t="shared" si="8"/>
        <v>0</v>
      </c>
      <c r="T78" s="103">
        <f t="shared" si="9"/>
        <v>0</v>
      </c>
      <c r="U78" s="104">
        <f t="shared" si="10"/>
        <v>0</v>
      </c>
    </row>
    <row r="79" spans="2:21" x14ac:dyDescent="0.25">
      <c r="B79" s="231"/>
      <c r="C79" s="235" t="s">
        <v>103</v>
      </c>
      <c r="D79" s="235"/>
      <c r="E79" s="236"/>
      <c r="F79" s="55"/>
      <c r="G79" s="2" t="s">
        <v>97</v>
      </c>
      <c r="H79" s="47">
        <v>15</v>
      </c>
      <c r="I79" s="49"/>
      <c r="J79" s="3" t="s">
        <v>98</v>
      </c>
      <c r="K79" s="40">
        <v>5</v>
      </c>
      <c r="L79" s="49"/>
      <c r="M79" s="3" t="s">
        <v>99</v>
      </c>
      <c r="N79" s="40">
        <v>5</v>
      </c>
      <c r="O79" s="95"/>
      <c r="P79" s="1"/>
      <c r="Q79" s="151"/>
      <c r="R79" s="103">
        <f t="shared" si="7"/>
        <v>0</v>
      </c>
      <c r="S79" s="103">
        <f t="shared" si="8"/>
        <v>0</v>
      </c>
      <c r="T79" s="103">
        <f t="shared" si="9"/>
        <v>0</v>
      </c>
      <c r="U79" s="104">
        <f t="shared" si="10"/>
        <v>0</v>
      </c>
    </row>
    <row r="80" spans="2:21" ht="16.5" thickBot="1" x14ac:dyDescent="0.3">
      <c r="B80" s="231"/>
      <c r="C80" s="228" t="s">
        <v>104</v>
      </c>
      <c r="D80" s="228"/>
      <c r="E80" s="229"/>
      <c r="F80" s="56"/>
      <c r="G80" s="7" t="s">
        <v>97</v>
      </c>
      <c r="H80" s="57">
        <v>15</v>
      </c>
      <c r="I80" s="50"/>
      <c r="J80" s="5" t="s">
        <v>98</v>
      </c>
      <c r="K80" s="42">
        <v>5</v>
      </c>
      <c r="L80" s="50"/>
      <c r="M80" s="5" t="s">
        <v>99</v>
      </c>
      <c r="N80" s="42">
        <v>5</v>
      </c>
      <c r="O80" s="95"/>
      <c r="P80" s="1"/>
      <c r="Q80" s="151"/>
      <c r="R80" s="103">
        <f t="shared" si="7"/>
        <v>0</v>
      </c>
      <c r="S80" s="103">
        <f t="shared" si="8"/>
        <v>0</v>
      </c>
      <c r="T80" s="103">
        <f t="shared" si="9"/>
        <v>0</v>
      </c>
      <c r="U80" s="104">
        <f t="shared" si="10"/>
        <v>0</v>
      </c>
    </row>
    <row r="81" spans="2:21" x14ac:dyDescent="0.25">
      <c r="B81" s="230" t="s">
        <v>105</v>
      </c>
      <c r="C81" s="233" t="s">
        <v>106</v>
      </c>
      <c r="D81" s="233"/>
      <c r="E81" s="234"/>
      <c r="F81" s="58"/>
      <c r="G81" s="8" t="s">
        <v>99</v>
      </c>
      <c r="H81" s="59">
        <v>5</v>
      </c>
      <c r="I81" s="51"/>
      <c r="J81" s="6" t="s">
        <v>99</v>
      </c>
      <c r="K81" s="39">
        <v>5</v>
      </c>
      <c r="L81" s="51"/>
      <c r="M81" s="6" t="s">
        <v>99</v>
      </c>
      <c r="N81" s="39">
        <v>5</v>
      </c>
      <c r="O81" s="95"/>
      <c r="P81" s="1"/>
      <c r="Q81" s="151"/>
      <c r="R81" s="103">
        <f t="shared" si="7"/>
        <v>0</v>
      </c>
      <c r="S81" s="103">
        <f t="shared" si="8"/>
        <v>0</v>
      </c>
      <c r="T81" s="103">
        <f t="shared" si="9"/>
        <v>0</v>
      </c>
      <c r="U81" s="104">
        <f t="shared" si="10"/>
        <v>0</v>
      </c>
    </row>
    <row r="82" spans="2:21" x14ac:dyDescent="0.25">
      <c r="B82" s="231"/>
      <c r="C82" s="235" t="s">
        <v>107</v>
      </c>
      <c r="D82" s="235"/>
      <c r="E82" s="236"/>
      <c r="F82" s="55"/>
      <c r="G82" s="2" t="s">
        <v>99</v>
      </c>
      <c r="H82" s="47">
        <v>5</v>
      </c>
      <c r="I82" s="49"/>
      <c r="J82" s="3" t="s">
        <v>99</v>
      </c>
      <c r="K82" s="40">
        <v>5</v>
      </c>
      <c r="L82" s="49"/>
      <c r="M82" s="3" t="s">
        <v>99</v>
      </c>
      <c r="N82" s="40">
        <v>5</v>
      </c>
      <c r="O82" s="95"/>
      <c r="P82" s="1"/>
      <c r="Q82" s="151"/>
      <c r="R82" s="103">
        <f t="shared" si="7"/>
        <v>0</v>
      </c>
      <c r="S82" s="103">
        <f t="shared" si="8"/>
        <v>0</v>
      </c>
      <c r="T82" s="103">
        <f t="shared" si="9"/>
        <v>0</v>
      </c>
      <c r="U82" s="104">
        <f t="shared" si="10"/>
        <v>0</v>
      </c>
    </row>
    <row r="83" spans="2:21" x14ac:dyDescent="0.25">
      <c r="B83" s="231"/>
      <c r="C83" s="235" t="s">
        <v>108</v>
      </c>
      <c r="D83" s="235"/>
      <c r="E83" s="236"/>
      <c r="F83" s="55"/>
      <c r="G83" s="2" t="s">
        <v>98</v>
      </c>
      <c r="H83" s="47">
        <v>10</v>
      </c>
      <c r="I83" s="49"/>
      <c r="J83" s="3" t="s">
        <v>99</v>
      </c>
      <c r="K83" s="40">
        <v>5</v>
      </c>
      <c r="L83" s="49"/>
      <c r="M83" s="3" t="s">
        <v>99</v>
      </c>
      <c r="N83" s="40">
        <v>5</v>
      </c>
      <c r="O83" s="95"/>
      <c r="P83" s="1"/>
      <c r="Q83" s="151"/>
      <c r="R83" s="103">
        <f t="shared" si="7"/>
        <v>0</v>
      </c>
      <c r="S83" s="103">
        <f t="shared" si="8"/>
        <v>0</v>
      </c>
      <c r="T83" s="103">
        <f t="shared" si="9"/>
        <v>0</v>
      </c>
      <c r="U83" s="104">
        <f t="shared" si="10"/>
        <v>0</v>
      </c>
    </row>
    <row r="84" spans="2:21" ht="16.5" thickBot="1" x14ac:dyDescent="0.3">
      <c r="B84" s="232"/>
      <c r="C84" s="237" t="s">
        <v>109</v>
      </c>
      <c r="D84" s="237"/>
      <c r="E84" s="238"/>
      <c r="F84" s="60"/>
      <c r="G84" s="4" t="s">
        <v>99</v>
      </c>
      <c r="H84" s="41">
        <v>5</v>
      </c>
      <c r="I84" s="52"/>
      <c r="J84" s="4" t="s">
        <v>99</v>
      </c>
      <c r="K84" s="41">
        <v>5</v>
      </c>
      <c r="L84" s="52"/>
      <c r="M84" s="4" t="s">
        <v>99</v>
      </c>
      <c r="N84" s="41">
        <v>5</v>
      </c>
      <c r="O84" s="95"/>
      <c r="P84" s="147"/>
      <c r="Q84" s="152"/>
      <c r="R84" s="103">
        <f t="shared" si="7"/>
        <v>0</v>
      </c>
      <c r="S84" s="103">
        <f t="shared" si="8"/>
        <v>0</v>
      </c>
      <c r="T84" s="103">
        <f t="shared" si="9"/>
        <v>0</v>
      </c>
      <c r="U84" s="104">
        <f t="shared" si="10"/>
        <v>0</v>
      </c>
    </row>
    <row r="85" spans="2:21" x14ac:dyDescent="0.25">
      <c r="B85" s="249" t="s">
        <v>110</v>
      </c>
      <c r="C85" s="244" t="s">
        <v>96</v>
      </c>
      <c r="D85" s="244"/>
      <c r="E85" s="245"/>
      <c r="F85" s="61"/>
      <c r="G85" s="12" t="s">
        <v>97</v>
      </c>
      <c r="H85" s="43">
        <v>15</v>
      </c>
      <c r="I85" s="53"/>
      <c r="J85" s="12" t="s">
        <v>98</v>
      </c>
      <c r="K85" s="43">
        <v>5</v>
      </c>
      <c r="L85" s="53"/>
      <c r="M85" s="12" t="s">
        <v>99</v>
      </c>
      <c r="N85" s="43">
        <v>5</v>
      </c>
      <c r="O85" s="95"/>
      <c r="P85" s="1"/>
      <c r="Q85" s="151"/>
      <c r="R85" s="103">
        <f t="shared" si="7"/>
        <v>0</v>
      </c>
      <c r="S85" s="103">
        <f t="shared" si="8"/>
        <v>0</v>
      </c>
      <c r="T85" s="103">
        <f t="shared" si="9"/>
        <v>0</v>
      </c>
      <c r="U85" s="104">
        <f t="shared" si="10"/>
        <v>0</v>
      </c>
    </row>
    <row r="86" spans="2:21" ht="16.5" thickBot="1" x14ac:dyDescent="0.3">
      <c r="B86" s="250"/>
      <c r="C86" s="251" t="s">
        <v>111</v>
      </c>
      <c r="D86" s="251"/>
      <c r="E86" s="252"/>
      <c r="F86" s="60"/>
      <c r="G86" s="44" t="s">
        <v>97</v>
      </c>
      <c r="H86" s="45">
        <v>15</v>
      </c>
      <c r="I86" s="52"/>
      <c r="J86" s="44" t="s">
        <v>98</v>
      </c>
      <c r="K86" s="45">
        <v>5</v>
      </c>
      <c r="L86" s="52"/>
      <c r="M86" s="44" t="s">
        <v>99</v>
      </c>
      <c r="N86" s="45">
        <v>5</v>
      </c>
      <c r="O86" s="95"/>
      <c r="P86" s="1"/>
      <c r="Q86" s="151"/>
      <c r="R86" s="103">
        <f t="shared" si="7"/>
        <v>0</v>
      </c>
      <c r="S86" s="103">
        <f t="shared" si="8"/>
        <v>0</v>
      </c>
      <c r="T86" s="103">
        <f t="shared" si="9"/>
        <v>0</v>
      </c>
      <c r="U86" s="104">
        <f t="shared" si="10"/>
        <v>0</v>
      </c>
    </row>
    <row r="87" spans="2:21" x14ac:dyDescent="0.25">
      <c r="B87" s="95"/>
      <c r="Q87" s="94"/>
    </row>
    <row r="88" spans="2:21" x14ac:dyDescent="0.25">
      <c r="B88" s="95"/>
      <c r="D88" s="86" t="s">
        <v>112</v>
      </c>
      <c r="E88" s="107">
        <f>SUM(U75:U86)</f>
        <v>5</v>
      </c>
      <c r="Q88" s="94"/>
    </row>
    <row r="89" spans="2:21" x14ac:dyDescent="0.25">
      <c r="B89" s="95"/>
      <c r="D89" s="17"/>
      <c r="E89" s="1"/>
      <c r="Q89" s="94"/>
    </row>
    <row r="90" spans="2:21" x14ac:dyDescent="0.25">
      <c r="B90" s="96" t="s">
        <v>113</v>
      </c>
      <c r="D90" s="17"/>
      <c r="E90" s="1"/>
      <c r="Q90" s="94"/>
    </row>
    <row r="91" spans="2:21" ht="110.1" customHeight="1" x14ac:dyDescent="0.25">
      <c r="B91" s="260"/>
      <c r="C91" s="261"/>
      <c r="D91" s="261"/>
      <c r="E91" s="261"/>
      <c r="F91" s="261"/>
      <c r="G91" s="261"/>
      <c r="H91" s="261"/>
      <c r="I91" s="261"/>
      <c r="J91" s="261"/>
      <c r="K91" s="261"/>
      <c r="L91" s="261"/>
      <c r="M91" s="261"/>
      <c r="N91" s="261"/>
      <c r="O91" s="261"/>
      <c r="P91" s="261"/>
      <c r="Q91" s="262"/>
    </row>
    <row r="92" spans="2:21" x14ac:dyDescent="0.25">
      <c r="B92" s="95"/>
      <c r="Q92" s="94"/>
    </row>
    <row r="93" spans="2:21" x14ac:dyDescent="0.25">
      <c r="B93" s="97" t="s">
        <v>115</v>
      </c>
      <c r="E93" s="133" t="s">
        <v>149</v>
      </c>
      <c r="Q93" s="94"/>
    </row>
    <row r="94" spans="2:21" x14ac:dyDescent="0.25">
      <c r="B94" s="95"/>
      <c r="Q94" s="94"/>
    </row>
    <row r="95" spans="2:21" x14ac:dyDescent="0.25">
      <c r="B95" s="96" t="s">
        <v>91</v>
      </c>
      <c r="Q95" s="94"/>
    </row>
    <row r="96" spans="2:21" ht="16.5" thickBot="1" x14ac:dyDescent="0.3">
      <c r="B96" s="95"/>
      <c r="F96" s="227" t="s">
        <v>156</v>
      </c>
      <c r="G96" s="227"/>
      <c r="H96" s="227"/>
      <c r="I96" s="227" t="s">
        <v>157</v>
      </c>
      <c r="J96" s="227"/>
      <c r="K96" s="227"/>
      <c r="L96" s="227" t="s">
        <v>158</v>
      </c>
      <c r="M96" s="227"/>
      <c r="N96" s="227"/>
      <c r="Q96" s="94"/>
    </row>
    <row r="97" spans="2:21" ht="32.1" customHeight="1" thickBot="1" x14ac:dyDescent="0.3">
      <c r="B97" s="46" t="s">
        <v>26</v>
      </c>
      <c r="C97" s="239" t="s">
        <v>92</v>
      </c>
      <c r="D97" s="239"/>
      <c r="E97" s="239"/>
      <c r="F97" s="239" t="s">
        <v>140</v>
      </c>
      <c r="G97" s="239"/>
      <c r="H97" s="239"/>
      <c r="I97" s="263" t="s">
        <v>141</v>
      </c>
      <c r="J97" s="263"/>
      <c r="K97" s="263"/>
      <c r="L97" s="239" t="s">
        <v>142</v>
      </c>
      <c r="M97" s="239"/>
      <c r="N97" s="243"/>
      <c r="Q97" s="94"/>
    </row>
    <row r="98" spans="2:21" x14ac:dyDescent="0.25">
      <c r="B98" s="231" t="s">
        <v>95</v>
      </c>
      <c r="C98" s="244" t="s">
        <v>96</v>
      </c>
      <c r="D98" s="244"/>
      <c r="E98" s="245"/>
      <c r="F98" s="68"/>
      <c r="G98" s="6" t="s">
        <v>99</v>
      </c>
      <c r="H98" s="63">
        <v>3</v>
      </c>
      <c r="I98" s="62"/>
      <c r="J98" s="6" t="s">
        <v>99</v>
      </c>
      <c r="K98" s="63">
        <v>3</v>
      </c>
      <c r="L98" s="48"/>
      <c r="M98" s="12" t="s">
        <v>99</v>
      </c>
      <c r="N98" s="43">
        <v>3</v>
      </c>
      <c r="Q98" s="94"/>
      <c r="R98" s="103">
        <f t="shared" ref="R98:R109" si="11">IF(F98="",0,H98)</f>
        <v>0</v>
      </c>
      <c r="S98" s="103">
        <f t="shared" ref="S98:S109" si="12">IF(I98="",0,K98)</f>
        <v>0</v>
      </c>
      <c r="T98" s="103">
        <f t="shared" ref="T98:T109" si="13">IF(L98="",0,N98)</f>
        <v>0</v>
      </c>
      <c r="U98" s="104">
        <f t="shared" ref="U98:U109" si="14">SUM(R98:T98)</f>
        <v>0</v>
      </c>
    </row>
    <row r="99" spans="2:21" x14ac:dyDescent="0.25">
      <c r="B99" s="231"/>
      <c r="C99" s="235" t="s">
        <v>100</v>
      </c>
      <c r="D99" s="235"/>
      <c r="E99" s="236"/>
      <c r="F99" s="64"/>
      <c r="G99" s="3" t="s">
        <v>99</v>
      </c>
      <c r="H99" s="11">
        <v>3</v>
      </c>
      <c r="I99" s="64" t="s">
        <v>154</v>
      </c>
      <c r="J99" s="3" t="s">
        <v>99</v>
      </c>
      <c r="K99" s="11">
        <v>3</v>
      </c>
      <c r="L99" s="49"/>
      <c r="M99" s="3" t="s">
        <v>99</v>
      </c>
      <c r="N99" s="40">
        <v>3</v>
      </c>
      <c r="Q99" s="94"/>
      <c r="R99" s="103">
        <f t="shared" si="11"/>
        <v>0</v>
      </c>
      <c r="S99" s="103">
        <f t="shared" si="12"/>
        <v>3</v>
      </c>
      <c r="T99" s="103">
        <f t="shared" si="13"/>
        <v>0</v>
      </c>
      <c r="U99" s="104">
        <f t="shared" si="14"/>
        <v>3</v>
      </c>
    </row>
    <row r="100" spans="2:21" x14ac:dyDescent="0.25">
      <c r="B100" s="231"/>
      <c r="C100" s="235" t="s">
        <v>101</v>
      </c>
      <c r="D100" s="235"/>
      <c r="E100" s="236"/>
      <c r="F100" s="64"/>
      <c r="G100" s="3" t="s">
        <v>97</v>
      </c>
      <c r="H100" s="11">
        <v>10</v>
      </c>
      <c r="I100" s="64"/>
      <c r="J100" s="3" t="s">
        <v>98</v>
      </c>
      <c r="K100" s="11">
        <v>5</v>
      </c>
      <c r="L100" s="49"/>
      <c r="M100" s="3" t="s">
        <v>99</v>
      </c>
      <c r="N100" s="40">
        <v>3</v>
      </c>
      <c r="Q100" s="94"/>
      <c r="R100" s="103">
        <f t="shared" si="11"/>
        <v>0</v>
      </c>
      <c r="S100" s="103">
        <f t="shared" si="12"/>
        <v>0</v>
      </c>
      <c r="T100" s="103">
        <f t="shared" si="13"/>
        <v>0</v>
      </c>
      <c r="U100" s="104">
        <f t="shared" si="14"/>
        <v>0</v>
      </c>
    </row>
    <row r="101" spans="2:21" x14ac:dyDescent="0.25">
      <c r="B101" s="231"/>
      <c r="C101" s="235" t="s">
        <v>102</v>
      </c>
      <c r="D101" s="235"/>
      <c r="E101" s="236"/>
      <c r="F101" s="64"/>
      <c r="G101" s="3" t="s">
        <v>98</v>
      </c>
      <c r="H101" s="11">
        <v>5</v>
      </c>
      <c r="I101" s="64"/>
      <c r="J101" s="2" t="s">
        <v>98</v>
      </c>
      <c r="K101" s="65">
        <v>5</v>
      </c>
      <c r="L101" s="49"/>
      <c r="M101" s="3" t="s">
        <v>99</v>
      </c>
      <c r="N101" s="40">
        <v>3</v>
      </c>
      <c r="Q101" s="94"/>
      <c r="R101" s="103">
        <f t="shared" si="11"/>
        <v>0</v>
      </c>
      <c r="S101" s="103">
        <f t="shared" si="12"/>
        <v>0</v>
      </c>
      <c r="T101" s="103">
        <f t="shared" si="13"/>
        <v>0</v>
      </c>
      <c r="U101" s="104">
        <f t="shared" si="14"/>
        <v>0</v>
      </c>
    </row>
    <row r="102" spans="2:21" x14ac:dyDescent="0.25">
      <c r="B102" s="231"/>
      <c r="C102" s="235" t="s">
        <v>103</v>
      </c>
      <c r="D102" s="235"/>
      <c r="E102" s="236"/>
      <c r="F102" s="64"/>
      <c r="G102" s="3" t="s">
        <v>98</v>
      </c>
      <c r="H102" s="11">
        <v>5</v>
      </c>
      <c r="I102" s="64"/>
      <c r="J102" s="2" t="s">
        <v>98</v>
      </c>
      <c r="K102" s="65">
        <v>5</v>
      </c>
      <c r="L102" s="49"/>
      <c r="M102" s="3" t="s">
        <v>99</v>
      </c>
      <c r="N102" s="40">
        <v>3</v>
      </c>
      <c r="Q102" s="94"/>
      <c r="R102" s="103">
        <f t="shared" si="11"/>
        <v>0</v>
      </c>
      <c r="S102" s="103">
        <f t="shared" si="12"/>
        <v>0</v>
      </c>
      <c r="T102" s="103">
        <f t="shared" si="13"/>
        <v>0</v>
      </c>
      <c r="U102" s="104">
        <f t="shared" si="14"/>
        <v>0</v>
      </c>
    </row>
    <row r="103" spans="2:21" ht="16.5" thickBot="1" x14ac:dyDescent="0.3">
      <c r="B103" s="231"/>
      <c r="C103" s="228" t="s">
        <v>104</v>
      </c>
      <c r="D103" s="228"/>
      <c r="E103" s="229"/>
      <c r="F103" s="66"/>
      <c r="G103" s="7" t="s">
        <v>98</v>
      </c>
      <c r="H103" s="67">
        <v>5</v>
      </c>
      <c r="I103" s="66"/>
      <c r="J103" s="7" t="s">
        <v>98</v>
      </c>
      <c r="K103" s="67">
        <v>5</v>
      </c>
      <c r="L103" s="50"/>
      <c r="M103" s="5" t="s">
        <v>99</v>
      </c>
      <c r="N103" s="42">
        <v>3</v>
      </c>
      <c r="Q103" s="94"/>
      <c r="R103" s="103">
        <f t="shared" si="11"/>
        <v>0</v>
      </c>
      <c r="S103" s="103">
        <f t="shared" si="12"/>
        <v>0</v>
      </c>
      <c r="T103" s="103">
        <f t="shared" si="13"/>
        <v>0</v>
      </c>
      <c r="U103" s="104">
        <f t="shared" si="14"/>
        <v>0</v>
      </c>
    </row>
    <row r="104" spans="2:21" x14ac:dyDescent="0.25">
      <c r="B104" s="230" t="s">
        <v>105</v>
      </c>
      <c r="C104" s="233" t="s">
        <v>106</v>
      </c>
      <c r="D104" s="233"/>
      <c r="E104" s="234"/>
      <c r="F104" s="68"/>
      <c r="G104" s="8" t="s">
        <v>98</v>
      </c>
      <c r="H104" s="69">
        <v>5</v>
      </c>
      <c r="I104" s="68"/>
      <c r="J104" s="8" t="s">
        <v>98</v>
      </c>
      <c r="K104" s="69">
        <v>5</v>
      </c>
      <c r="L104" s="51"/>
      <c r="M104" s="6" t="s">
        <v>99</v>
      </c>
      <c r="N104" s="39">
        <v>3</v>
      </c>
      <c r="Q104" s="94"/>
      <c r="R104" s="103">
        <f t="shared" si="11"/>
        <v>0</v>
      </c>
      <c r="S104" s="103">
        <f t="shared" si="12"/>
        <v>0</v>
      </c>
      <c r="T104" s="103">
        <f t="shared" si="13"/>
        <v>0</v>
      </c>
      <c r="U104" s="104">
        <f t="shared" si="14"/>
        <v>0</v>
      </c>
    </row>
    <row r="105" spans="2:21" x14ac:dyDescent="0.25">
      <c r="B105" s="231"/>
      <c r="C105" s="235" t="s">
        <v>107</v>
      </c>
      <c r="D105" s="235"/>
      <c r="E105" s="236"/>
      <c r="F105" s="64"/>
      <c r="G105" s="2" t="s">
        <v>99</v>
      </c>
      <c r="H105" s="65">
        <v>3</v>
      </c>
      <c r="I105" s="64"/>
      <c r="J105" s="2" t="s">
        <v>99</v>
      </c>
      <c r="K105" s="65">
        <v>3</v>
      </c>
      <c r="L105" s="49"/>
      <c r="M105" s="3" t="s">
        <v>99</v>
      </c>
      <c r="N105" s="40">
        <v>3</v>
      </c>
      <c r="Q105" s="94"/>
      <c r="R105" s="103">
        <f t="shared" si="11"/>
        <v>0</v>
      </c>
      <c r="S105" s="103">
        <f t="shared" si="12"/>
        <v>0</v>
      </c>
      <c r="T105" s="103">
        <f t="shared" si="13"/>
        <v>0</v>
      </c>
      <c r="U105" s="104">
        <f t="shared" si="14"/>
        <v>0</v>
      </c>
    </row>
    <row r="106" spans="2:21" x14ac:dyDescent="0.25">
      <c r="B106" s="231"/>
      <c r="C106" s="235" t="s">
        <v>108</v>
      </c>
      <c r="D106" s="235"/>
      <c r="E106" s="236"/>
      <c r="F106" s="64"/>
      <c r="G106" s="2" t="s">
        <v>97</v>
      </c>
      <c r="H106" s="65">
        <v>10</v>
      </c>
      <c r="I106" s="64"/>
      <c r="J106" s="2" t="s">
        <v>98</v>
      </c>
      <c r="K106" s="65">
        <v>5</v>
      </c>
      <c r="L106" s="49"/>
      <c r="M106" s="3" t="s">
        <v>99</v>
      </c>
      <c r="N106" s="40">
        <v>3</v>
      </c>
      <c r="Q106" s="94"/>
      <c r="R106" s="103">
        <f t="shared" si="11"/>
        <v>0</v>
      </c>
      <c r="S106" s="103">
        <f t="shared" si="12"/>
        <v>0</v>
      </c>
      <c r="T106" s="103">
        <f t="shared" si="13"/>
        <v>0</v>
      </c>
      <c r="U106" s="104">
        <f t="shared" si="14"/>
        <v>0</v>
      </c>
    </row>
    <row r="107" spans="2:21" ht="30.95" customHeight="1" thickBot="1" x14ac:dyDescent="0.3">
      <c r="B107" s="232"/>
      <c r="C107" s="237" t="s">
        <v>109</v>
      </c>
      <c r="D107" s="237"/>
      <c r="E107" s="238"/>
      <c r="F107" s="70"/>
      <c r="G107" s="4" t="s">
        <v>98</v>
      </c>
      <c r="H107" s="71">
        <v>5</v>
      </c>
      <c r="I107" s="70"/>
      <c r="J107" s="4" t="s">
        <v>98</v>
      </c>
      <c r="K107" s="71">
        <v>5</v>
      </c>
      <c r="L107" s="52"/>
      <c r="M107" s="44" t="s">
        <v>99</v>
      </c>
      <c r="N107" s="41">
        <v>3</v>
      </c>
      <c r="Q107" s="94"/>
      <c r="R107" s="103">
        <f t="shared" si="11"/>
        <v>0</v>
      </c>
      <c r="S107" s="103">
        <f t="shared" si="12"/>
        <v>0</v>
      </c>
      <c r="T107" s="103">
        <f t="shared" si="13"/>
        <v>0</v>
      </c>
      <c r="U107" s="104">
        <f t="shared" si="14"/>
        <v>0</v>
      </c>
    </row>
    <row r="108" spans="2:21" x14ac:dyDescent="0.25">
      <c r="B108" s="249" t="s">
        <v>110</v>
      </c>
      <c r="C108" s="244" t="s">
        <v>96</v>
      </c>
      <c r="D108" s="244"/>
      <c r="E108" s="245"/>
      <c r="F108" s="72"/>
      <c r="G108" s="12" t="s">
        <v>99</v>
      </c>
      <c r="H108" s="13">
        <v>3</v>
      </c>
      <c r="I108" s="72"/>
      <c r="J108" s="12" t="s">
        <v>99</v>
      </c>
      <c r="K108" s="13">
        <v>3</v>
      </c>
      <c r="L108" s="53"/>
      <c r="M108" s="12" t="s">
        <v>99</v>
      </c>
      <c r="N108" s="43">
        <v>3</v>
      </c>
      <c r="Q108" s="94"/>
      <c r="R108" s="103">
        <f t="shared" si="11"/>
        <v>0</v>
      </c>
      <c r="S108" s="103">
        <f t="shared" si="12"/>
        <v>0</v>
      </c>
      <c r="T108" s="103">
        <f t="shared" si="13"/>
        <v>0</v>
      </c>
      <c r="U108" s="104">
        <f t="shared" si="14"/>
        <v>0</v>
      </c>
    </row>
    <row r="109" spans="2:21" ht="16.5" thickBot="1" x14ac:dyDescent="0.3">
      <c r="B109" s="250"/>
      <c r="C109" s="251" t="s">
        <v>111</v>
      </c>
      <c r="D109" s="251"/>
      <c r="E109" s="252"/>
      <c r="F109" s="70"/>
      <c r="G109" s="44" t="s">
        <v>99</v>
      </c>
      <c r="H109" s="73">
        <v>3</v>
      </c>
      <c r="I109" s="70"/>
      <c r="J109" s="44" t="s">
        <v>99</v>
      </c>
      <c r="K109" s="73">
        <v>3</v>
      </c>
      <c r="L109" s="52"/>
      <c r="M109" s="44" t="s">
        <v>99</v>
      </c>
      <c r="N109" s="45">
        <v>3</v>
      </c>
      <c r="Q109" s="94"/>
      <c r="R109" s="103">
        <f t="shared" si="11"/>
        <v>0</v>
      </c>
      <c r="S109" s="103">
        <f t="shared" si="12"/>
        <v>0</v>
      </c>
      <c r="T109" s="103">
        <f t="shared" si="13"/>
        <v>0</v>
      </c>
      <c r="U109" s="104">
        <f t="shared" si="14"/>
        <v>0</v>
      </c>
    </row>
    <row r="110" spans="2:21" x14ac:dyDescent="0.25">
      <c r="B110" s="95"/>
      <c r="Q110" s="94"/>
    </row>
    <row r="111" spans="2:21" x14ac:dyDescent="0.25">
      <c r="B111" s="95"/>
      <c r="D111" s="86" t="s">
        <v>112</v>
      </c>
      <c r="E111" s="107">
        <f>SUM(U98:U109)</f>
        <v>3</v>
      </c>
      <c r="Q111" s="94"/>
    </row>
    <row r="112" spans="2:21" x14ac:dyDescent="0.25">
      <c r="B112" s="95"/>
      <c r="D112" s="17"/>
      <c r="E112" s="1"/>
      <c r="Q112" s="94"/>
    </row>
    <row r="113" spans="2:21" x14ac:dyDescent="0.25">
      <c r="B113" s="96" t="s">
        <v>113</v>
      </c>
      <c r="D113" s="17"/>
      <c r="E113" s="1"/>
      <c r="Q113" s="94"/>
    </row>
    <row r="114" spans="2:21" ht="110.1" customHeight="1" x14ac:dyDescent="0.25">
      <c r="B114" s="253"/>
      <c r="C114" s="254"/>
      <c r="D114" s="254"/>
      <c r="E114" s="254"/>
      <c r="F114" s="254"/>
      <c r="G114" s="254"/>
      <c r="H114" s="254"/>
      <c r="I114" s="254"/>
      <c r="J114" s="254"/>
      <c r="K114" s="254"/>
      <c r="L114" s="254"/>
      <c r="M114" s="254"/>
      <c r="N114" s="254"/>
      <c r="O114" s="254"/>
      <c r="P114" s="254"/>
      <c r="Q114" s="255"/>
    </row>
    <row r="115" spans="2:21" x14ac:dyDescent="0.25">
      <c r="B115" s="95"/>
      <c r="Q115" s="94"/>
    </row>
    <row r="116" spans="2:21" x14ac:dyDescent="0.25">
      <c r="B116" s="97" t="s">
        <v>119</v>
      </c>
      <c r="G116" s="133" t="s">
        <v>150</v>
      </c>
      <c r="Q116" s="94"/>
    </row>
    <row r="117" spans="2:21" x14ac:dyDescent="0.25">
      <c r="B117" s="95"/>
      <c r="Q117" s="94"/>
    </row>
    <row r="118" spans="2:21" x14ac:dyDescent="0.25">
      <c r="B118" s="96" t="s">
        <v>91</v>
      </c>
      <c r="Q118" s="94"/>
    </row>
    <row r="119" spans="2:21" x14ac:dyDescent="0.25">
      <c r="B119" s="95" t="s">
        <v>120</v>
      </c>
      <c r="Q119" s="94"/>
    </row>
    <row r="120" spans="2:21" ht="38.25" customHeight="1" thickBot="1" x14ac:dyDescent="0.3">
      <c r="B120" s="95"/>
      <c r="F120" s="227" t="s">
        <v>156</v>
      </c>
      <c r="G120" s="227"/>
      <c r="H120" s="227"/>
      <c r="I120" s="264" t="s">
        <v>159</v>
      </c>
      <c r="J120" s="264"/>
      <c r="K120" s="264"/>
      <c r="M120" s="265" t="s">
        <v>121</v>
      </c>
      <c r="N120" s="265"/>
      <c r="O120" s="265"/>
      <c r="P120" s="265"/>
      <c r="Q120" s="266"/>
      <c r="R120" s="103">
        <f t="shared" ref="R120:R133" si="15">IF(F120="",0,H120)</f>
        <v>0</v>
      </c>
      <c r="S120" s="103">
        <f t="shared" ref="S120:S133" si="16">IF(I120="",0,K120)</f>
        <v>0</v>
      </c>
      <c r="T120" s="103">
        <f t="shared" ref="T120:T133" si="17">IF(L120="",0,N120)</f>
        <v>0</v>
      </c>
      <c r="U120" s="104">
        <f t="shared" ref="U120:U133" si="18">SUM(R120:T120)</f>
        <v>0</v>
      </c>
    </row>
    <row r="121" spans="2:21" ht="32.1" customHeight="1" thickTop="1" thickBot="1" x14ac:dyDescent="0.3">
      <c r="B121" s="98" t="s">
        <v>26</v>
      </c>
      <c r="C121" s="267" t="s">
        <v>92</v>
      </c>
      <c r="D121" s="267"/>
      <c r="E121" s="267"/>
      <c r="F121" s="267" t="s">
        <v>37</v>
      </c>
      <c r="G121" s="267"/>
      <c r="H121" s="267"/>
      <c r="I121" s="268" t="s">
        <v>122</v>
      </c>
      <c r="J121" s="268"/>
      <c r="K121" s="268"/>
      <c r="M121" s="265"/>
      <c r="N121" s="265"/>
      <c r="O121" s="265"/>
      <c r="P121" s="265"/>
      <c r="Q121" s="266"/>
      <c r="R121" s="103">
        <f t="shared" si="15"/>
        <v>0</v>
      </c>
      <c r="S121" s="103">
        <f t="shared" si="16"/>
        <v>0</v>
      </c>
      <c r="T121" s="103">
        <f t="shared" si="17"/>
        <v>0</v>
      </c>
      <c r="U121" s="104">
        <f t="shared" si="18"/>
        <v>0</v>
      </c>
    </row>
    <row r="122" spans="2:21" ht="16.5" thickTop="1" x14ac:dyDescent="0.25">
      <c r="B122" s="231" t="s">
        <v>95</v>
      </c>
      <c r="C122" s="244" t="s">
        <v>96</v>
      </c>
      <c r="D122" s="244"/>
      <c r="E122" s="244"/>
      <c r="F122" s="14"/>
      <c r="G122" s="12" t="s">
        <v>99</v>
      </c>
      <c r="H122" s="12">
        <v>1</v>
      </c>
      <c r="I122" s="132"/>
      <c r="J122" s="12" t="s">
        <v>99</v>
      </c>
      <c r="K122" s="13">
        <v>1</v>
      </c>
      <c r="Q122" s="94"/>
      <c r="R122" s="103">
        <f t="shared" si="15"/>
        <v>0</v>
      </c>
      <c r="S122" s="103">
        <f t="shared" si="16"/>
        <v>0</v>
      </c>
      <c r="T122" s="103">
        <f t="shared" si="17"/>
        <v>0</v>
      </c>
      <c r="U122" s="104">
        <f t="shared" si="18"/>
        <v>0</v>
      </c>
    </row>
    <row r="123" spans="2:21" x14ac:dyDescent="0.25">
      <c r="B123" s="231"/>
      <c r="C123" s="235" t="s">
        <v>100</v>
      </c>
      <c r="D123" s="235"/>
      <c r="E123" s="235"/>
      <c r="F123" s="15"/>
      <c r="G123" s="3" t="s">
        <v>99</v>
      </c>
      <c r="H123" s="3">
        <v>1</v>
      </c>
      <c r="I123" s="15" t="s">
        <v>154</v>
      </c>
      <c r="J123" s="3" t="s">
        <v>99</v>
      </c>
      <c r="K123" s="11">
        <v>1</v>
      </c>
      <c r="Q123" s="94"/>
      <c r="R123" s="103">
        <f t="shared" si="15"/>
        <v>0</v>
      </c>
      <c r="S123" s="103">
        <f t="shared" si="16"/>
        <v>1</v>
      </c>
      <c r="T123" s="103">
        <f t="shared" si="17"/>
        <v>0</v>
      </c>
      <c r="U123" s="104">
        <f t="shared" si="18"/>
        <v>1</v>
      </c>
    </row>
    <row r="124" spans="2:21" x14ac:dyDescent="0.25">
      <c r="B124" s="231"/>
      <c r="C124" s="235" t="s">
        <v>101</v>
      </c>
      <c r="D124" s="235"/>
      <c r="E124" s="235"/>
      <c r="F124" s="15"/>
      <c r="G124" s="3" t="s">
        <v>98</v>
      </c>
      <c r="H124" s="3">
        <v>3</v>
      </c>
      <c r="I124" s="15"/>
      <c r="J124" s="3" t="s">
        <v>99</v>
      </c>
      <c r="K124" s="11">
        <v>1</v>
      </c>
      <c r="Q124" s="94"/>
      <c r="R124" s="103">
        <f t="shared" si="15"/>
        <v>0</v>
      </c>
      <c r="S124" s="103">
        <f t="shared" si="16"/>
        <v>0</v>
      </c>
      <c r="T124" s="103">
        <f t="shared" si="17"/>
        <v>0</v>
      </c>
      <c r="U124" s="104">
        <f t="shared" si="18"/>
        <v>0</v>
      </c>
    </row>
    <row r="125" spans="2:21" x14ac:dyDescent="0.25">
      <c r="B125" s="231"/>
      <c r="C125" s="235" t="s">
        <v>102</v>
      </c>
      <c r="D125" s="235"/>
      <c r="E125" s="235"/>
      <c r="F125" s="15"/>
      <c r="G125" s="3" t="s">
        <v>98</v>
      </c>
      <c r="H125" s="3">
        <v>3</v>
      </c>
      <c r="I125" s="15"/>
      <c r="J125" s="2" t="s">
        <v>99</v>
      </c>
      <c r="K125" s="65">
        <v>1</v>
      </c>
      <c r="Q125" s="94"/>
      <c r="R125" s="103">
        <f t="shared" si="15"/>
        <v>0</v>
      </c>
      <c r="S125" s="103">
        <f t="shared" si="16"/>
        <v>0</v>
      </c>
      <c r="T125" s="103">
        <f t="shared" si="17"/>
        <v>0</v>
      </c>
      <c r="U125" s="104">
        <f t="shared" si="18"/>
        <v>0</v>
      </c>
    </row>
    <row r="126" spans="2:21" x14ac:dyDescent="0.25">
      <c r="B126" s="231"/>
      <c r="C126" s="235" t="s">
        <v>103</v>
      </c>
      <c r="D126" s="235"/>
      <c r="E126" s="235"/>
      <c r="F126" s="15"/>
      <c r="G126" s="3" t="s">
        <v>97</v>
      </c>
      <c r="H126" s="3">
        <v>5</v>
      </c>
      <c r="I126" s="15"/>
      <c r="J126" s="2" t="s">
        <v>98</v>
      </c>
      <c r="K126" s="65">
        <v>3</v>
      </c>
      <c r="Q126" s="94"/>
      <c r="R126" s="103">
        <f t="shared" si="15"/>
        <v>0</v>
      </c>
      <c r="S126" s="103">
        <f t="shared" si="16"/>
        <v>0</v>
      </c>
      <c r="T126" s="103">
        <f t="shared" si="17"/>
        <v>0</v>
      </c>
      <c r="U126" s="104">
        <f t="shared" si="18"/>
        <v>0</v>
      </c>
    </row>
    <row r="127" spans="2:21" ht="16.5" thickBot="1" x14ac:dyDescent="0.3">
      <c r="B127" s="231"/>
      <c r="C127" s="228" t="s">
        <v>104</v>
      </c>
      <c r="D127" s="228"/>
      <c r="E127" s="228"/>
      <c r="F127" s="110"/>
      <c r="G127" s="7" t="s">
        <v>97</v>
      </c>
      <c r="H127" s="7">
        <v>5</v>
      </c>
      <c r="I127" s="110"/>
      <c r="J127" s="7" t="s">
        <v>98</v>
      </c>
      <c r="K127" s="67">
        <v>3</v>
      </c>
      <c r="Q127" s="94"/>
      <c r="R127" s="103">
        <f t="shared" si="15"/>
        <v>0</v>
      </c>
      <c r="S127" s="103">
        <f t="shared" si="16"/>
        <v>0</v>
      </c>
      <c r="T127" s="103">
        <f t="shared" si="17"/>
        <v>0</v>
      </c>
      <c r="U127" s="104">
        <f t="shared" si="18"/>
        <v>0</v>
      </c>
    </row>
    <row r="128" spans="2:21" x14ac:dyDescent="0.25">
      <c r="B128" s="230" t="s">
        <v>105</v>
      </c>
      <c r="C128" s="233" t="s">
        <v>106</v>
      </c>
      <c r="D128" s="233"/>
      <c r="E128" s="233"/>
      <c r="F128" s="111"/>
      <c r="G128" s="8" t="s">
        <v>98</v>
      </c>
      <c r="H128" s="8">
        <v>3</v>
      </c>
      <c r="I128" s="111"/>
      <c r="J128" s="8" t="s">
        <v>98</v>
      </c>
      <c r="K128" s="69">
        <v>3</v>
      </c>
      <c r="Q128" s="94"/>
      <c r="R128" s="103">
        <f t="shared" si="15"/>
        <v>0</v>
      </c>
      <c r="S128" s="103">
        <f t="shared" si="16"/>
        <v>0</v>
      </c>
      <c r="T128" s="103">
        <f t="shared" si="17"/>
        <v>0</v>
      </c>
      <c r="U128" s="104">
        <f t="shared" si="18"/>
        <v>0</v>
      </c>
    </row>
    <row r="129" spans="2:21" x14ac:dyDescent="0.25">
      <c r="B129" s="231"/>
      <c r="C129" s="235" t="s">
        <v>107</v>
      </c>
      <c r="D129" s="235"/>
      <c r="E129" s="235"/>
      <c r="F129" s="15"/>
      <c r="G129" s="2" t="s">
        <v>99</v>
      </c>
      <c r="H129" s="2">
        <v>1</v>
      </c>
      <c r="I129" s="15"/>
      <c r="J129" s="2" t="s">
        <v>99</v>
      </c>
      <c r="K129" s="65">
        <v>1</v>
      </c>
      <c r="Q129" s="94"/>
      <c r="R129" s="103">
        <f t="shared" si="15"/>
        <v>0</v>
      </c>
      <c r="S129" s="103">
        <f t="shared" si="16"/>
        <v>0</v>
      </c>
      <c r="T129" s="103">
        <f t="shared" si="17"/>
        <v>0</v>
      </c>
      <c r="U129" s="104">
        <f t="shared" si="18"/>
        <v>0</v>
      </c>
    </row>
    <row r="130" spans="2:21" x14ac:dyDescent="0.25">
      <c r="B130" s="231"/>
      <c r="C130" s="235" t="s">
        <v>108</v>
      </c>
      <c r="D130" s="235"/>
      <c r="E130" s="235"/>
      <c r="F130" s="15"/>
      <c r="G130" s="2" t="s">
        <v>97</v>
      </c>
      <c r="H130" s="2">
        <v>5</v>
      </c>
      <c r="I130" s="15"/>
      <c r="J130" s="2" t="s">
        <v>98</v>
      </c>
      <c r="K130" s="65">
        <v>3</v>
      </c>
      <c r="Q130" s="94"/>
      <c r="R130" s="103">
        <f t="shared" si="15"/>
        <v>0</v>
      </c>
      <c r="S130" s="103">
        <f t="shared" si="16"/>
        <v>0</v>
      </c>
      <c r="T130" s="103">
        <f t="shared" si="17"/>
        <v>0</v>
      </c>
      <c r="U130" s="104">
        <f t="shared" si="18"/>
        <v>0</v>
      </c>
    </row>
    <row r="131" spans="2:21" ht="30" customHeight="1" thickBot="1" x14ac:dyDescent="0.3">
      <c r="B131" s="232"/>
      <c r="C131" s="237" t="s">
        <v>109</v>
      </c>
      <c r="D131" s="237"/>
      <c r="E131" s="237"/>
      <c r="F131" s="112"/>
      <c r="G131" s="4" t="s">
        <v>98</v>
      </c>
      <c r="H131" s="4">
        <v>3</v>
      </c>
      <c r="I131" s="112"/>
      <c r="J131" s="4" t="s">
        <v>98</v>
      </c>
      <c r="K131" s="71">
        <v>3</v>
      </c>
      <c r="Q131" s="94"/>
      <c r="R131" s="103">
        <f t="shared" si="15"/>
        <v>0</v>
      </c>
      <c r="S131" s="103">
        <f t="shared" si="16"/>
        <v>0</v>
      </c>
      <c r="T131" s="103">
        <f t="shared" si="17"/>
        <v>0</v>
      </c>
      <c r="U131" s="104">
        <f t="shared" si="18"/>
        <v>0</v>
      </c>
    </row>
    <row r="132" spans="2:21" x14ac:dyDescent="0.25">
      <c r="B132" s="249" t="s">
        <v>110</v>
      </c>
      <c r="C132" s="244" t="s">
        <v>96</v>
      </c>
      <c r="D132" s="244"/>
      <c r="E132" s="244"/>
      <c r="F132" s="14"/>
      <c r="G132" s="12" t="s">
        <v>99</v>
      </c>
      <c r="H132" s="12">
        <v>1</v>
      </c>
      <c r="I132" s="14"/>
      <c r="J132" s="12" t="s">
        <v>99</v>
      </c>
      <c r="K132" s="13">
        <v>1</v>
      </c>
      <c r="Q132" s="94"/>
      <c r="R132" s="103">
        <f t="shared" si="15"/>
        <v>0</v>
      </c>
      <c r="S132" s="103">
        <f t="shared" si="16"/>
        <v>0</v>
      </c>
      <c r="T132" s="103">
        <f t="shared" si="17"/>
        <v>0</v>
      </c>
      <c r="U132" s="104">
        <f t="shared" si="18"/>
        <v>0</v>
      </c>
    </row>
    <row r="133" spans="2:21" ht="16.5" thickBot="1" x14ac:dyDescent="0.3">
      <c r="B133" s="271"/>
      <c r="C133" s="272" t="s">
        <v>111</v>
      </c>
      <c r="D133" s="272"/>
      <c r="E133" s="272"/>
      <c r="F133" s="16"/>
      <c r="G133" s="9" t="s">
        <v>99</v>
      </c>
      <c r="H133" s="9">
        <v>1</v>
      </c>
      <c r="I133" s="16"/>
      <c r="J133" s="9" t="s">
        <v>99</v>
      </c>
      <c r="K133" s="10">
        <v>1</v>
      </c>
      <c r="Q133" s="94"/>
      <c r="R133" s="103">
        <f t="shared" si="15"/>
        <v>0</v>
      </c>
      <c r="S133" s="103">
        <f t="shared" si="16"/>
        <v>0</v>
      </c>
      <c r="T133" s="103">
        <f t="shared" si="17"/>
        <v>0</v>
      </c>
      <c r="U133" s="104">
        <f t="shared" si="18"/>
        <v>0</v>
      </c>
    </row>
    <row r="134" spans="2:21" ht="16.5" thickTop="1" x14ac:dyDescent="0.25">
      <c r="B134" s="95"/>
      <c r="Q134" s="94"/>
    </row>
    <row r="135" spans="2:21" x14ac:dyDescent="0.25">
      <c r="B135" s="95"/>
      <c r="D135" s="86" t="s">
        <v>112</v>
      </c>
      <c r="E135" s="107">
        <f>SUM(U120:U133)</f>
        <v>1</v>
      </c>
      <c r="Q135" s="94"/>
    </row>
    <row r="136" spans="2:21" x14ac:dyDescent="0.25">
      <c r="B136" s="95"/>
      <c r="D136" s="17"/>
      <c r="E136" s="1"/>
      <c r="Q136" s="94"/>
    </row>
    <row r="137" spans="2:21" x14ac:dyDescent="0.25">
      <c r="B137" s="96" t="s">
        <v>113</v>
      </c>
      <c r="D137" s="17"/>
      <c r="E137" s="1"/>
      <c r="Q137" s="94"/>
    </row>
    <row r="138" spans="2:21" ht="110.1" customHeight="1" x14ac:dyDescent="0.25">
      <c r="B138" s="253"/>
      <c r="C138" s="254"/>
      <c r="D138" s="254"/>
      <c r="E138" s="254"/>
      <c r="F138" s="254"/>
      <c r="G138" s="254"/>
      <c r="H138" s="254"/>
      <c r="I138" s="254"/>
      <c r="J138" s="254"/>
      <c r="K138" s="254"/>
      <c r="L138" s="254"/>
      <c r="M138" s="254"/>
      <c r="N138" s="254"/>
      <c r="O138" s="254"/>
      <c r="P138" s="254"/>
      <c r="Q138" s="255"/>
    </row>
    <row r="139" spans="2:21" x14ac:dyDescent="0.25">
      <c r="B139" s="95"/>
      <c r="N139" s="99"/>
      <c r="Q139" s="94"/>
    </row>
    <row r="140" spans="2:21" x14ac:dyDescent="0.25">
      <c r="B140" s="97" t="s">
        <v>123</v>
      </c>
      <c r="Q140" s="94"/>
    </row>
    <row r="141" spans="2:21" x14ac:dyDescent="0.25">
      <c r="B141" s="95"/>
      <c r="Q141" s="94"/>
    </row>
    <row r="142" spans="2:21" ht="18.75" x14ac:dyDescent="0.3">
      <c r="B142" s="178">
        <f>E64</f>
        <v>70</v>
      </c>
      <c r="C142" s="269" t="s">
        <v>124</v>
      </c>
      <c r="D142" s="269"/>
      <c r="E142" s="269"/>
      <c r="F142" s="269"/>
      <c r="G142" s="269"/>
      <c r="H142" s="269"/>
      <c r="I142" s="269"/>
      <c r="Q142" s="94"/>
    </row>
    <row r="143" spans="2:21" ht="18.75" x14ac:dyDescent="0.3">
      <c r="B143" s="178">
        <f>E88</f>
        <v>5</v>
      </c>
      <c r="C143" s="269" t="s">
        <v>125</v>
      </c>
      <c r="D143" s="269"/>
      <c r="E143" s="269"/>
      <c r="F143" s="269"/>
      <c r="G143" s="269"/>
      <c r="H143" s="269"/>
      <c r="I143" s="269"/>
      <c r="Q143" s="94"/>
    </row>
    <row r="144" spans="2:21" ht="18.75" x14ac:dyDescent="0.3">
      <c r="B144" s="178">
        <f>E111</f>
        <v>3</v>
      </c>
      <c r="C144" s="269" t="s">
        <v>126</v>
      </c>
      <c r="D144" s="269"/>
      <c r="E144" s="269"/>
      <c r="F144" s="269"/>
      <c r="G144" s="269"/>
      <c r="H144" s="269"/>
      <c r="I144" s="269"/>
      <c r="Q144" s="94"/>
    </row>
    <row r="145" spans="2:17" ht="18.75" x14ac:dyDescent="0.3">
      <c r="B145" s="178">
        <f>E135</f>
        <v>1</v>
      </c>
      <c r="C145" s="269" t="s">
        <v>127</v>
      </c>
      <c r="D145" s="269"/>
      <c r="E145" s="269"/>
      <c r="F145" s="269"/>
      <c r="G145" s="269"/>
      <c r="H145" s="269"/>
      <c r="I145" s="269"/>
      <c r="Q145" s="94"/>
    </row>
    <row r="146" spans="2:17" ht="21.75" thickBot="1" x14ac:dyDescent="0.4">
      <c r="B146" s="179">
        <f>SUM(B142:B145)</f>
        <v>79</v>
      </c>
      <c r="C146" s="270" t="s">
        <v>128</v>
      </c>
      <c r="D146" s="270"/>
      <c r="E146" s="270"/>
      <c r="F146" s="270"/>
      <c r="G146" s="270"/>
      <c r="H146" s="270"/>
      <c r="I146" s="270"/>
      <c r="J146" s="100"/>
      <c r="K146" s="100"/>
      <c r="L146" s="100"/>
      <c r="M146" s="100"/>
      <c r="N146" s="100"/>
      <c r="O146" s="100"/>
      <c r="P146" s="100"/>
      <c r="Q146" s="101"/>
    </row>
  </sheetData>
  <mergeCells count="131">
    <mergeCell ref="B138:Q138"/>
    <mergeCell ref="C142:I142"/>
    <mergeCell ref="C143:I143"/>
    <mergeCell ref="C144:I144"/>
    <mergeCell ref="C145:I145"/>
    <mergeCell ref="C146:I146"/>
    <mergeCell ref="B128:B131"/>
    <mergeCell ref="C128:E128"/>
    <mergeCell ref="C129:E129"/>
    <mergeCell ref="C130:E130"/>
    <mergeCell ref="C131:E131"/>
    <mergeCell ref="B132:B133"/>
    <mergeCell ref="C132:E132"/>
    <mergeCell ref="C133:E133"/>
    <mergeCell ref="B122:B127"/>
    <mergeCell ref="C122:E122"/>
    <mergeCell ref="C123:E123"/>
    <mergeCell ref="C124:E124"/>
    <mergeCell ref="C125:E125"/>
    <mergeCell ref="C126:E126"/>
    <mergeCell ref="C127:E127"/>
    <mergeCell ref="B114:Q114"/>
    <mergeCell ref="F120:H120"/>
    <mergeCell ref="I120:K120"/>
    <mergeCell ref="M120:Q121"/>
    <mergeCell ref="C121:E121"/>
    <mergeCell ref="F121:H121"/>
    <mergeCell ref="I121:K121"/>
    <mergeCell ref="B104:B107"/>
    <mergeCell ref="C104:E104"/>
    <mergeCell ref="C105:E105"/>
    <mergeCell ref="C106:E106"/>
    <mergeCell ref="C107:E107"/>
    <mergeCell ref="B108:B109"/>
    <mergeCell ref="C108:E108"/>
    <mergeCell ref="C109:E109"/>
    <mergeCell ref="B98:B103"/>
    <mergeCell ref="C98:E98"/>
    <mergeCell ref="C99:E99"/>
    <mergeCell ref="C100:E100"/>
    <mergeCell ref="C101:E101"/>
    <mergeCell ref="C102:E102"/>
    <mergeCell ref="C103:E103"/>
    <mergeCell ref="B91:Q91"/>
    <mergeCell ref="F96:H96"/>
    <mergeCell ref="I96:K96"/>
    <mergeCell ref="L96:N96"/>
    <mergeCell ref="C97:E97"/>
    <mergeCell ref="F97:H97"/>
    <mergeCell ref="I97:K97"/>
    <mergeCell ref="L97:N97"/>
    <mergeCell ref="B81:B84"/>
    <mergeCell ref="C81:E81"/>
    <mergeCell ref="C82:E82"/>
    <mergeCell ref="C83:E83"/>
    <mergeCell ref="C84:E84"/>
    <mergeCell ref="B85:B86"/>
    <mergeCell ref="C85:E85"/>
    <mergeCell ref="C86:E86"/>
    <mergeCell ref="B75:B80"/>
    <mergeCell ref="C75:E75"/>
    <mergeCell ref="C76:E76"/>
    <mergeCell ref="C77:E77"/>
    <mergeCell ref="C78:E78"/>
    <mergeCell ref="C79:E79"/>
    <mergeCell ref="C80:E80"/>
    <mergeCell ref="B73:B74"/>
    <mergeCell ref="C73:E74"/>
    <mergeCell ref="F74:H74"/>
    <mergeCell ref="I74:K74"/>
    <mergeCell ref="L74:N74"/>
    <mergeCell ref="B61:B62"/>
    <mergeCell ref="C61:E61"/>
    <mergeCell ref="C62:E62"/>
    <mergeCell ref="B67:Q67"/>
    <mergeCell ref="F72:H72"/>
    <mergeCell ref="I72:K72"/>
    <mergeCell ref="L72:N72"/>
    <mergeCell ref="B57:B60"/>
    <mergeCell ref="C57:E57"/>
    <mergeCell ref="C58:E58"/>
    <mergeCell ref="C59:E59"/>
    <mergeCell ref="C60:E60"/>
    <mergeCell ref="C50:E50"/>
    <mergeCell ref="F50:H50"/>
    <mergeCell ref="I50:K50"/>
    <mergeCell ref="F73:N73"/>
    <mergeCell ref="L50:N50"/>
    <mergeCell ref="B51:B56"/>
    <mergeCell ref="C51:E51"/>
    <mergeCell ref="C52:E52"/>
    <mergeCell ref="C53:E53"/>
    <mergeCell ref="C54:E54"/>
    <mergeCell ref="C55:E55"/>
    <mergeCell ref="F49:H49"/>
    <mergeCell ref="I49:K49"/>
    <mergeCell ref="L49:N49"/>
    <mergeCell ref="C56:E56"/>
    <mergeCell ref="F30:G30"/>
    <mergeCell ref="H30:I30"/>
    <mergeCell ref="B31:I31"/>
    <mergeCell ref="H32:I32"/>
    <mergeCell ref="H33:I33"/>
    <mergeCell ref="H34:I34"/>
    <mergeCell ref="H27:I27"/>
    <mergeCell ref="H28:I28"/>
    <mergeCell ref="H29:I29"/>
    <mergeCell ref="H22:I22"/>
    <mergeCell ref="H23:I23"/>
    <mergeCell ref="H24:I24"/>
    <mergeCell ref="F35:G35"/>
    <mergeCell ref="H35:I35"/>
    <mergeCell ref="B46:G46"/>
    <mergeCell ref="C5:I5"/>
    <mergeCell ref="C6:I6"/>
    <mergeCell ref="C7:I7"/>
    <mergeCell ref="C10:J10"/>
    <mergeCell ref="C11:J11"/>
    <mergeCell ref="C12:J12"/>
    <mergeCell ref="F25:G25"/>
    <mergeCell ref="H25:I25"/>
    <mergeCell ref="B26:I26"/>
    <mergeCell ref="F20:G20"/>
    <mergeCell ref="H20:I20"/>
    <mergeCell ref="B21:I21"/>
    <mergeCell ref="F15:G15"/>
    <mergeCell ref="H15:I15"/>
    <mergeCell ref="B16:I16"/>
    <mergeCell ref="H17:I17"/>
    <mergeCell ref="H18:I18"/>
    <mergeCell ref="H19:I19"/>
  </mergeCells>
  <conditionalFormatting sqref="E17:G19">
    <cfRule type="expression" dxfId="158" priority="4">
      <formula>$M$16="No"</formula>
    </cfRule>
  </conditionalFormatting>
  <conditionalFormatting sqref="E22:G24">
    <cfRule type="expression" dxfId="157" priority="3">
      <formula>$M$16="No"</formula>
    </cfRule>
  </conditionalFormatting>
  <conditionalFormatting sqref="E27:G29">
    <cfRule type="expression" dxfId="156" priority="2">
      <formula>$M$16="No"</formula>
    </cfRule>
  </conditionalFormatting>
  <conditionalFormatting sqref="E32:G34">
    <cfRule type="expression" dxfId="155" priority="1">
      <formula>$M$16="No"</formula>
    </cfRule>
  </conditionalFormatting>
  <hyperlinks>
    <hyperlink ref="C7" r:id="rId1" xr:uid="{8E19FCF0-82A1-44CD-9640-280E7B095E7F}"/>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0F78E20E-0718-48F3-BEF4-51CBC1E93AA9}">
            <xm:f>NOT(ISERROR(SEARCH($M$17="No",Z19)))</xm:f>
            <xm:f>$M$17="No"</xm:f>
            <x14:dxf>
              <font>
                <color rgb="FF9C0006"/>
              </font>
              <fill>
                <patternFill>
                  <bgColor rgb="FFFFC7CE"/>
                </patternFill>
              </fill>
            </x14:dxf>
          </x14:cfRule>
          <xm:sqref>Z19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7230-21B4-400F-8598-9FEA48E48C10}">
  <sheetPr>
    <tabColor rgb="FFFFFF00"/>
  </sheetPr>
  <dimension ref="A1:W147"/>
  <sheetViews>
    <sheetView zoomScale="115" zoomScaleNormal="115" workbookViewId="0">
      <selection activeCell="P5" sqref="P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39" priority="7">
      <formula>$M$18="No"</formula>
    </cfRule>
    <cfRule type="cellIs" dxfId="38" priority="8" operator="equal">
      <formula>"""Yes"""</formula>
    </cfRule>
  </conditionalFormatting>
  <conditionalFormatting sqref="E24:F26">
    <cfRule type="expression" dxfId="37" priority="5">
      <formula>$M$18="No"</formula>
    </cfRule>
    <cfRule type="cellIs" dxfId="36" priority="6" operator="equal">
      <formula>"""Yes"""</formula>
    </cfRule>
  </conditionalFormatting>
  <conditionalFormatting sqref="E29:F31">
    <cfRule type="expression" dxfId="35" priority="3">
      <formula>$M$18="No"</formula>
    </cfRule>
    <cfRule type="cellIs" dxfId="34" priority="4" operator="equal">
      <formula>"""Yes"""</formula>
    </cfRule>
  </conditionalFormatting>
  <conditionalFormatting sqref="E34:F36">
    <cfRule type="expression" dxfId="33" priority="1">
      <formula>$M$18="No"</formula>
    </cfRule>
    <cfRule type="cellIs" dxfId="32" priority="2" operator="equal">
      <formula>"""Yes"""</formula>
    </cfRule>
  </conditionalFormatting>
  <dataValidations count="1">
    <dataValidation type="list" allowBlank="1" showInputMessage="1" showErrorMessage="1" sqref="B5" xr:uid="{64C7F3AC-E3F2-4354-B668-20A8D475F163}">
      <formula1>$S$2:$S$3</formula1>
    </dataValidation>
  </dataValidations>
  <pageMargins left="0.7" right="0.7" top="0.75" bottom="0.75" header="0.3" footer="0.3"/>
  <pageSetup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A137-A963-4150-A6E1-17E4CA3FC2C4}">
  <sheetPr>
    <tabColor rgb="FFFFFF00"/>
  </sheetPr>
  <dimension ref="A1:W147"/>
  <sheetViews>
    <sheetView zoomScale="115" zoomScaleNormal="115" workbookViewId="0">
      <selection activeCell="M5" sqref="M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31" priority="7">
      <formula>$M$18="No"</formula>
    </cfRule>
    <cfRule type="cellIs" dxfId="30" priority="8" operator="equal">
      <formula>"""Yes"""</formula>
    </cfRule>
  </conditionalFormatting>
  <conditionalFormatting sqref="E24:F26">
    <cfRule type="expression" dxfId="29" priority="5">
      <formula>$M$18="No"</formula>
    </cfRule>
    <cfRule type="cellIs" dxfId="28" priority="6" operator="equal">
      <formula>"""Yes"""</formula>
    </cfRule>
  </conditionalFormatting>
  <conditionalFormatting sqref="E29:F31">
    <cfRule type="expression" dxfId="27" priority="3">
      <formula>$M$18="No"</formula>
    </cfRule>
    <cfRule type="cellIs" dxfId="26" priority="4" operator="equal">
      <formula>"""Yes"""</formula>
    </cfRule>
  </conditionalFormatting>
  <conditionalFormatting sqref="E34:F36">
    <cfRule type="expression" dxfId="25" priority="1">
      <formula>$M$18="No"</formula>
    </cfRule>
    <cfRule type="cellIs" dxfId="24" priority="2" operator="equal">
      <formula>"""Yes"""</formula>
    </cfRule>
  </conditionalFormatting>
  <dataValidations count="1">
    <dataValidation type="list" allowBlank="1" showInputMessage="1" showErrorMessage="1" sqref="B5" xr:uid="{98845137-02B7-4D5A-A98B-978FA4067DBC}">
      <formula1>$S$2:$S$3</formula1>
    </dataValidation>
  </dataValidations>
  <pageMargins left="0.7" right="0.7" top="0.75" bottom="0.75" header="0.3" footer="0.3"/>
  <pageSetup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9FD1-5375-4EFF-B77D-A479EFA92664}">
  <sheetPr>
    <tabColor rgb="FFFFFF00"/>
  </sheetPr>
  <dimension ref="A1:W147"/>
  <sheetViews>
    <sheetView zoomScale="115" zoomScaleNormal="115" workbookViewId="0">
      <selection activeCell="N3" sqref="N3"/>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23" priority="7">
      <formula>$M$18="No"</formula>
    </cfRule>
    <cfRule type="cellIs" dxfId="22" priority="8" operator="equal">
      <formula>"""Yes"""</formula>
    </cfRule>
  </conditionalFormatting>
  <conditionalFormatting sqref="E24:F26">
    <cfRule type="expression" dxfId="21" priority="5">
      <formula>$M$18="No"</formula>
    </cfRule>
    <cfRule type="cellIs" dxfId="20" priority="6" operator="equal">
      <formula>"""Yes"""</formula>
    </cfRule>
  </conditionalFormatting>
  <conditionalFormatting sqref="E29:F31">
    <cfRule type="expression" dxfId="19" priority="3">
      <formula>$M$18="No"</formula>
    </cfRule>
    <cfRule type="cellIs" dxfId="18" priority="4" operator="equal">
      <formula>"""Yes"""</formula>
    </cfRule>
  </conditionalFormatting>
  <conditionalFormatting sqref="E34:F36">
    <cfRule type="expression" dxfId="17" priority="1">
      <formula>$M$18="No"</formula>
    </cfRule>
    <cfRule type="cellIs" dxfId="16" priority="2" operator="equal">
      <formula>"""Yes"""</formula>
    </cfRule>
  </conditionalFormatting>
  <dataValidations count="1">
    <dataValidation type="list" allowBlank="1" showInputMessage="1" showErrorMessage="1" sqref="B5" xr:uid="{657A7BAF-4CC4-4983-82A5-740C617166C0}">
      <formula1>$S$2:$S$3</formula1>
    </dataValidation>
  </dataValidations>
  <pageMargins left="0.7" right="0.7" top="0.75" bottom="0.75" header="0.3" footer="0.3"/>
  <pageSetup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1C72-8A6D-4378-954F-3E4E18CF4068}">
  <sheetPr>
    <tabColor rgb="FFFFFF00"/>
  </sheetPr>
  <dimension ref="A1:W147"/>
  <sheetViews>
    <sheetView zoomScale="115" zoomScaleNormal="115" workbookViewId="0">
      <selection activeCell="N6" sqref="N6"/>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5" priority="7">
      <formula>$M$18="No"</formula>
    </cfRule>
    <cfRule type="cellIs" dxfId="14" priority="8" operator="equal">
      <formula>"""Yes"""</formula>
    </cfRule>
  </conditionalFormatting>
  <conditionalFormatting sqref="E24:F26">
    <cfRule type="expression" dxfId="13" priority="5">
      <formula>$M$18="No"</formula>
    </cfRule>
    <cfRule type="cellIs" dxfId="12" priority="6" operator="equal">
      <formula>"""Yes"""</formula>
    </cfRule>
  </conditionalFormatting>
  <conditionalFormatting sqref="E29:F31">
    <cfRule type="expression" dxfId="11" priority="3">
      <formula>$M$18="No"</formula>
    </cfRule>
    <cfRule type="cellIs" dxfId="10" priority="4" operator="equal">
      <formula>"""Yes"""</formula>
    </cfRule>
  </conditionalFormatting>
  <conditionalFormatting sqref="E34:F36">
    <cfRule type="expression" dxfId="9" priority="1">
      <formula>$M$18="No"</formula>
    </cfRule>
    <cfRule type="cellIs" dxfId="8" priority="2" operator="equal">
      <formula>"""Yes"""</formula>
    </cfRule>
  </conditionalFormatting>
  <dataValidations count="1">
    <dataValidation type="list" allowBlank="1" showInputMessage="1" showErrorMessage="1" sqref="B5" xr:uid="{8043EA58-AAFB-4631-92E5-9D7CBE7AF3AC}">
      <formula1>$S$2:$S$3</formula1>
    </dataValidation>
  </dataValidations>
  <pageMargins left="0.7" right="0.7" top="0.75" bottom="0.75" header="0.3" footer="0.3"/>
  <pageSetup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A224-69F6-494F-8F28-3E79B398BA02}">
  <sheetPr>
    <tabColor rgb="FFFFFF00"/>
  </sheetPr>
  <dimension ref="A1:W147"/>
  <sheetViews>
    <sheetView zoomScale="115" zoomScaleNormal="115" workbookViewId="0">
      <selection activeCell="M1" sqref="M1"/>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7" priority="7">
      <formula>$M$18="No"</formula>
    </cfRule>
    <cfRule type="cellIs" dxfId="6" priority="8" operator="equal">
      <formula>"""Yes"""</formula>
    </cfRule>
  </conditionalFormatting>
  <conditionalFormatting sqref="E24:F26">
    <cfRule type="expression" dxfId="5" priority="5">
      <formula>$M$18="No"</formula>
    </cfRule>
    <cfRule type="cellIs" dxfId="4" priority="6" operator="equal">
      <formula>"""Yes"""</formula>
    </cfRule>
  </conditionalFormatting>
  <conditionalFormatting sqref="E29:F31">
    <cfRule type="expression" dxfId="3" priority="3">
      <formula>$M$18="No"</formula>
    </cfRule>
    <cfRule type="cellIs" dxfId="2" priority="4" operator="equal">
      <formula>"""Yes"""</formula>
    </cfRule>
  </conditionalFormatting>
  <conditionalFormatting sqref="E34:F36">
    <cfRule type="expression" dxfId="1" priority="1">
      <formula>$M$18="No"</formula>
    </cfRule>
    <cfRule type="cellIs" dxfId="0" priority="2" operator="equal">
      <formula>"""Yes"""</formula>
    </cfRule>
  </conditionalFormatting>
  <dataValidations count="1">
    <dataValidation type="list" allowBlank="1" showInputMessage="1" showErrorMessage="1" sqref="B5" xr:uid="{1A2B88A1-985B-43F8-A185-F85075B2C88A}">
      <formula1>$S$2:$S$3</formula1>
    </dataValidation>
  </dataValidation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DDF4-B95C-443D-A8A6-2A183581877C}">
  <sheetPr>
    <tabColor theme="5"/>
  </sheetPr>
  <dimension ref="B3:H24"/>
  <sheetViews>
    <sheetView tabSelected="1" workbookViewId="0">
      <selection activeCell="B22" sqref="B22:D24"/>
    </sheetView>
  </sheetViews>
  <sheetFormatPr defaultRowHeight="15.75" x14ac:dyDescent="0.25"/>
  <sheetData>
    <row r="3" spans="2:8" ht="23.25" x14ac:dyDescent="0.35">
      <c r="B3" s="157" t="s">
        <v>143</v>
      </c>
    </row>
    <row r="5" spans="2:8" x14ac:dyDescent="0.25">
      <c r="B5" s="275" t="s">
        <v>145</v>
      </c>
      <c r="C5" s="275"/>
      <c r="D5" s="275"/>
      <c r="E5" s="273" t="s">
        <v>169</v>
      </c>
      <c r="F5" s="273"/>
      <c r="G5" s="273"/>
      <c r="H5" s="273"/>
    </row>
    <row r="6" spans="2:8" x14ac:dyDescent="0.25">
      <c r="B6" s="275"/>
      <c r="C6" s="275"/>
      <c r="D6" s="275"/>
      <c r="E6" s="274" t="s">
        <v>173</v>
      </c>
      <c r="F6" s="274"/>
      <c r="G6" s="274"/>
      <c r="H6" s="274"/>
    </row>
    <row r="8" spans="2:8" x14ac:dyDescent="0.25">
      <c r="B8" s="154" t="s">
        <v>167</v>
      </c>
    </row>
    <row r="9" spans="2:8" x14ac:dyDescent="0.25">
      <c r="B9" s="153"/>
    </row>
    <row r="10" spans="2:8" x14ac:dyDescent="0.25">
      <c r="B10" s="15"/>
    </row>
    <row r="12" spans="2:8" x14ac:dyDescent="0.25">
      <c r="B12" s="155" t="s">
        <v>168</v>
      </c>
    </row>
    <row r="14" spans="2:8" x14ac:dyDescent="0.25">
      <c r="B14" s="15"/>
    </row>
    <row r="16" spans="2:8" x14ac:dyDescent="0.25">
      <c r="B16" s="156" t="s">
        <v>144</v>
      </c>
    </row>
    <row r="18" spans="2:5" x14ac:dyDescent="0.25">
      <c r="B18" s="15"/>
    </row>
    <row r="20" spans="2:5" x14ac:dyDescent="0.25">
      <c r="B20" s="17" t="s">
        <v>146</v>
      </c>
    </row>
    <row r="22" spans="2:5" x14ac:dyDescent="0.25">
      <c r="B22" s="276" t="str">
        <f>IFERROR((B10*1000000)/(B18*B14*365),"")</f>
        <v/>
      </c>
      <c r="C22" s="277"/>
      <c r="D22" s="278"/>
    </row>
    <row r="23" spans="2:5" x14ac:dyDescent="0.25">
      <c r="B23" s="279"/>
      <c r="C23" s="280"/>
      <c r="D23" s="281"/>
      <c r="E23" t="s">
        <v>170</v>
      </c>
    </row>
    <row r="24" spans="2:5" x14ac:dyDescent="0.25">
      <c r="B24" s="282"/>
      <c r="C24" s="283"/>
      <c r="D24" s="284"/>
    </row>
  </sheetData>
  <mergeCells count="4">
    <mergeCell ref="E5:H5"/>
    <mergeCell ref="E6:H6"/>
    <mergeCell ref="B5:D6"/>
    <mergeCell ref="B22:D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DB749-E55E-BF4C-8AD4-CFBAEE9197FE}">
  <sheetPr>
    <tabColor rgb="FFFFFF00"/>
  </sheetPr>
  <dimension ref="B1:N50"/>
  <sheetViews>
    <sheetView zoomScale="94" workbookViewId="0">
      <selection activeCell="D36" sqref="D36"/>
    </sheetView>
  </sheetViews>
  <sheetFormatPr defaultColWidth="11" defaultRowHeight="15.75" x14ac:dyDescent="0.25"/>
  <cols>
    <col min="2" max="3" width="11.125" bestFit="1" customWidth="1"/>
    <col min="4" max="4" width="12.625" bestFit="1" customWidth="1"/>
    <col min="5" max="6" width="11.125" bestFit="1" customWidth="1"/>
    <col min="7" max="7" width="11.125" customWidth="1"/>
    <col min="10" max="10" width="11.75" customWidth="1"/>
    <col min="11" max="11" width="8.625" customWidth="1"/>
    <col min="13" max="13" width="37.125" customWidth="1"/>
    <col min="14" max="14" width="0" style="85" hidden="1" customWidth="1"/>
  </cols>
  <sheetData>
    <row r="1" spans="2:14" x14ac:dyDescent="0.25">
      <c r="N1" s="85" t="s">
        <v>38</v>
      </c>
    </row>
    <row r="2" spans="2:14" ht="21" x14ac:dyDescent="0.35">
      <c r="B2" s="82" t="s">
        <v>39</v>
      </c>
      <c r="N2" s="85" t="s">
        <v>40</v>
      </c>
    </row>
    <row r="4" spans="2:14" x14ac:dyDescent="0.25">
      <c r="B4" s="36" t="s">
        <v>41</v>
      </c>
    </row>
    <row r="5" spans="2:14" x14ac:dyDescent="0.25">
      <c r="B5" s="15" t="s">
        <v>16</v>
      </c>
      <c r="C5" s="188" t="s">
        <v>171</v>
      </c>
    </row>
    <row r="7" spans="2:14" x14ac:dyDescent="0.25">
      <c r="B7" s="36" t="s">
        <v>42</v>
      </c>
    </row>
    <row r="8" spans="2:14" x14ac:dyDescent="0.25">
      <c r="B8" s="208" t="s">
        <v>7</v>
      </c>
      <c r="C8" s="208"/>
      <c r="E8" s="209" t="s">
        <v>8</v>
      </c>
      <c r="F8" s="209"/>
    </row>
    <row r="9" spans="2:14" x14ac:dyDescent="0.25">
      <c r="B9" s="34" t="s">
        <v>10</v>
      </c>
      <c r="C9" s="35" t="s">
        <v>11</v>
      </c>
      <c r="D9" s="1" t="s">
        <v>43</v>
      </c>
      <c r="E9" s="35" t="s">
        <v>13</v>
      </c>
      <c r="F9" s="35" t="s">
        <v>14</v>
      </c>
      <c r="G9" s="35" t="s">
        <v>24</v>
      </c>
    </row>
    <row r="10" spans="2:14" x14ac:dyDescent="0.25">
      <c r="B10" s="140">
        <f>VLOOKUP(B5,WELCOME!B21:H28,2,FALSE)</f>
        <v>200000</v>
      </c>
      <c r="C10" s="140">
        <f>VLOOKUP(B5,WELCOME!B21:H28,3,FALSE)</f>
        <v>200000</v>
      </c>
      <c r="D10" s="137">
        <f>B10+C10</f>
        <v>400000</v>
      </c>
      <c r="E10" s="140">
        <f>VLOOKUP(B5,WELCOME!B21:H28,5,FALSE)</f>
        <v>200000</v>
      </c>
      <c r="F10" s="140">
        <f>VLOOKUP(B5,WELCOME!B21:H28,6,FALSE)</f>
        <v>200000</v>
      </c>
      <c r="G10" s="139">
        <f>VLOOKUP(B5,WELCOME!B21:H28,7,FALSE)</f>
        <v>800000</v>
      </c>
    </row>
    <row r="11" spans="2:14" x14ac:dyDescent="0.25">
      <c r="B11" s="119"/>
      <c r="C11" s="119"/>
      <c r="D11" s="118"/>
      <c r="E11" s="119"/>
      <c r="F11" s="119"/>
      <c r="G11" s="120"/>
    </row>
    <row r="12" spans="2:14" x14ac:dyDescent="0.25">
      <c r="B12" s="15" t="s">
        <v>40</v>
      </c>
      <c r="C12" t="s">
        <v>172</v>
      </c>
    </row>
    <row r="14" spans="2:14" x14ac:dyDescent="0.25">
      <c r="B14" s="34" t="s">
        <v>10</v>
      </c>
      <c r="C14" s="35" t="s">
        <v>11</v>
      </c>
      <c r="D14" s="35" t="s">
        <v>13</v>
      </c>
      <c r="E14" s="35" t="s">
        <v>14</v>
      </c>
      <c r="F14" s="35" t="s">
        <v>24</v>
      </c>
    </row>
    <row r="15" spans="2:14" x14ac:dyDescent="0.25">
      <c r="B15" s="125">
        <f>B10</f>
        <v>200000</v>
      </c>
      <c r="C15" s="125">
        <f>C10</f>
        <v>200000</v>
      </c>
      <c r="D15" s="125">
        <f>IF(B12="Yes",E10,0)</f>
        <v>0</v>
      </c>
      <c r="E15" s="125">
        <f>IF(B12="Yes",F10,0)</f>
        <v>0</v>
      </c>
      <c r="F15" s="126">
        <f>SUM(B15:E15)</f>
        <v>400000</v>
      </c>
    </row>
    <row r="16" spans="2:14" x14ac:dyDescent="0.25">
      <c r="J16" s="201" t="s">
        <v>44</v>
      </c>
      <c r="K16" s="201"/>
      <c r="L16" s="201"/>
      <c r="M16" s="201"/>
    </row>
    <row r="17" spans="2:13" ht="46.5" customHeight="1" x14ac:dyDescent="0.25">
      <c r="B17" s="81" t="s">
        <v>45</v>
      </c>
      <c r="D17" s="288" t="s">
        <v>46</v>
      </c>
      <c r="E17" s="288"/>
      <c r="F17" s="288"/>
      <c r="G17" s="288"/>
      <c r="H17" s="288"/>
      <c r="J17" s="201"/>
      <c r="K17" s="201"/>
      <c r="L17" s="201"/>
      <c r="M17" s="201"/>
    </row>
    <row r="18" spans="2:13" x14ac:dyDescent="0.25">
      <c r="B18" s="221" t="s">
        <v>47</v>
      </c>
      <c r="C18" s="222" t="s">
        <v>48</v>
      </c>
      <c r="D18" s="289" t="s">
        <v>49</v>
      </c>
      <c r="E18" s="221" t="s">
        <v>50</v>
      </c>
      <c r="F18" s="221"/>
      <c r="G18" s="221"/>
      <c r="H18" s="221"/>
      <c r="J18" s="285" t="s">
        <v>51</v>
      </c>
      <c r="K18" s="285"/>
      <c r="L18" s="285"/>
      <c r="M18" s="285"/>
    </row>
    <row r="19" spans="2:13" x14ac:dyDescent="0.25">
      <c r="B19" s="221"/>
      <c r="C19" s="222"/>
      <c r="D19" s="289"/>
      <c r="E19" s="130" t="s">
        <v>52</v>
      </c>
      <c r="F19" s="221" t="s">
        <v>53</v>
      </c>
      <c r="G19" s="221"/>
      <c r="H19" s="221"/>
      <c r="J19" s="286" t="s">
        <v>54</v>
      </c>
      <c r="K19" s="286" t="s">
        <v>47</v>
      </c>
      <c r="L19" s="287" t="s">
        <v>48</v>
      </c>
      <c r="M19" s="287" t="s">
        <v>55</v>
      </c>
    </row>
    <row r="20" spans="2:13" x14ac:dyDescent="0.25">
      <c r="B20" s="3">
        <v>1</v>
      </c>
      <c r="C20" s="15"/>
      <c r="D20" s="124"/>
      <c r="E20" s="14"/>
      <c r="F20" s="290"/>
      <c r="G20" s="290"/>
      <c r="H20" s="290"/>
      <c r="J20" s="286"/>
      <c r="K20" s="286"/>
      <c r="L20" s="287" t="s">
        <v>48</v>
      </c>
      <c r="M20" s="287" t="s">
        <v>55</v>
      </c>
    </row>
    <row r="21" spans="2:13" x14ac:dyDescent="0.25">
      <c r="B21" s="3">
        <v>2</v>
      </c>
      <c r="C21" s="15"/>
      <c r="D21" s="31"/>
      <c r="E21" s="15"/>
      <c r="F21" s="210"/>
      <c r="G21" s="210"/>
      <c r="H21" s="210"/>
      <c r="J21" s="134">
        <v>1</v>
      </c>
      <c r="K21" s="3">
        <f>RANK(L21,$L$21:$L$40,0)</f>
        <v>1</v>
      </c>
      <c r="L21" s="127">
        <f>'APP 1'!B146</f>
        <v>0</v>
      </c>
      <c r="M21" s="3">
        <f>'APP 1'!C10</f>
        <v>0</v>
      </c>
    </row>
    <row r="22" spans="2:13" x14ac:dyDescent="0.25">
      <c r="B22" s="3">
        <v>3</v>
      </c>
      <c r="C22" s="15"/>
      <c r="D22" s="31"/>
      <c r="E22" s="15"/>
      <c r="F22" s="210"/>
      <c r="G22" s="210"/>
      <c r="H22" s="210"/>
      <c r="J22" s="134">
        <v>2</v>
      </c>
      <c r="K22" s="3">
        <f t="shared" ref="K22:K40" si="0">RANK(L22,$L$21:$L$50,0)</f>
        <v>1</v>
      </c>
      <c r="L22" s="127">
        <f>'APP 2'!B147</f>
        <v>0</v>
      </c>
      <c r="M22" s="3">
        <f>'APP 2'!C12</f>
        <v>0</v>
      </c>
    </row>
    <row r="23" spans="2:13" x14ac:dyDescent="0.25">
      <c r="B23" s="3">
        <v>4</v>
      </c>
      <c r="C23" s="15"/>
      <c r="D23" s="31"/>
      <c r="E23" s="15"/>
      <c r="F23" s="210"/>
      <c r="G23" s="210"/>
      <c r="H23" s="210"/>
      <c r="J23" s="134">
        <v>3</v>
      </c>
      <c r="K23" s="3">
        <f t="shared" si="0"/>
        <v>1</v>
      </c>
      <c r="L23" s="127">
        <f>'APP 3'!B147</f>
        <v>0</v>
      </c>
      <c r="M23" s="3">
        <f>'APP 3'!C12</f>
        <v>0</v>
      </c>
    </row>
    <row r="24" spans="2:13" x14ac:dyDescent="0.25">
      <c r="B24" s="3">
        <v>5</v>
      </c>
      <c r="C24" s="15"/>
      <c r="D24" s="31"/>
      <c r="E24" s="15"/>
      <c r="F24" s="210"/>
      <c r="G24" s="210"/>
      <c r="H24" s="210"/>
      <c r="J24" s="134">
        <v>4</v>
      </c>
      <c r="K24" s="3">
        <f t="shared" si="0"/>
        <v>1</v>
      </c>
      <c r="L24" s="127">
        <f>'APP 4'!B147</f>
        <v>0</v>
      </c>
      <c r="M24" s="3">
        <f>'APP 4'!C12</f>
        <v>0</v>
      </c>
    </row>
    <row r="25" spans="2:13" x14ac:dyDescent="0.25">
      <c r="B25" s="3">
        <v>6</v>
      </c>
      <c r="C25" s="15"/>
      <c r="D25" s="31"/>
      <c r="E25" s="15"/>
      <c r="F25" s="210"/>
      <c r="G25" s="210"/>
      <c r="H25" s="210"/>
      <c r="J25" s="134">
        <v>5</v>
      </c>
      <c r="K25" s="3">
        <f>RANK(L25,$L$21:$L$50,0)</f>
        <v>1</v>
      </c>
      <c r="L25" s="127">
        <f>'APP 5'!B147</f>
        <v>0</v>
      </c>
      <c r="M25" s="3">
        <f>'APP 5'!C12</f>
        <v>0</v>
      </c>
    </row>
    <row r="26" spans="2:13" x14ac:dyDescent="0.25">
      <c r="B26" s="3">
        <v>7</v>
      </c>
      <c r="C26" s="15"/>
      <c r="D26" s="31"/>
      <c r="E26" s="15"/>
      <c r="F26" s="210"/>
      <c r="G26" s="210"/>
      <c r="H26" s="210"/>
      <c r="J26" s="134">
        <v>6</v>
      </c>
      <c r="K26" s="3">
        <f>RANK(L26,$L$21:$L$50,0)</f>
        <v>1</v>
      </c>
      <c r="L26" s="127">
        <f>'APP 6'!B147</f>
        <v>0</v>
      </c>
      <c r="M26" s="3">
        <f>'APP 6'!C12</f>
        <v>0</v>
      </c>
    </row>
    <row r="27" spans="2:13" x14ac:dyDescent="0.25">
      <c r="B27" s="3">
        <v>8</v>
      </c>
      <c r="C27" s="15"/>
      <c r="D27" s="31"/>
      <c r="E27" s="15"/>
      <c r="F27" s="210"/>
      <c r="G27" s="210"/>
      <c r="H27" s="210"/>
      <c r="J27" s="134">
        <v>7</v>
      </c>
      <c r="K27" s="3">
        <f t="shared" si="0"/>
        <v>1</v>
      </c>
      <c r="L27" s="127">
        <f>'APP 7'!B147</f>
        <v>0</v>
      </c>
      <c r="M27" s="3">
        <f>'APP 7'!C12</f>
        <v>0</v>
      </c>
    </row>
    <row r="28" spans="2:13" x14ac:dyDescent="0.25">
      <c r="B28" s="3">
        <v>9</v>
      </c>
      <c r="C28" s="15"/>
      <c r="D28" s="31"/>
      <c r="E28" s="15"/>
      <c r="F28" s="210"/>
      <c r="G28" s="210"/>
      <c r="H28" s="210"/>
      <c r="J28" s="134">
        <v>8</v>
      </c>
      <c r="K28" s="3">
        <f t="shared" si="0"/>
        <v>1</v>
      </c>
      <c r="L28" s="127">
        <f>'APP 8'!B147</f>
        <v>0</v>
      </c>
      <c r="M28" s="3">
        <f>'APP 8'!C12</f>
        <v>0</v>
      </c>
    </row>
    <row r="29" spans="2:13" x14ac:dyDescent="0.25">
      <c r="B29" s="3">
        <v>10</v>
      </c>
      <c r="C29" s="15"/>
      <c r="D29" s="31"/>
      <c r="E29" s="15"/>
      <c r="F29" s="210"/>
      <c r="G29" s="210"/>
      <c r="H29" s="210"/>
      <c r="J29" s="134">
        <v>9</v>
      </c>
      <c r="K29" s="3">
        <f t="shared" si="0"/>
        <v>1</v>
      </c>
      <c r="L29" s="127">
        <f>'APP 9'!B147</f>
        <v>0</v>
      </c>
      <c r="M29" s="3">
        <f>'APP 9'!C12</f>
        <v>0</v>
      </c>
    </row>
    <row r="30" spans="2:13" x14ac:dyDescent="0.25">
      <c r="B30" s="296" t="s">
        <v>24</v>
      </c>
      <c r="C30" s="297"/>
      <c r="D30" s="32">
        <f>SUM(D20:D29)</f>
        <v>0</v>
      </c>
      <c r="E30" s="26"/>
      <c r="F30" s="292"/>
      <c r="G30" s="292"/>
      <c r="H30" s="292"/>
      <c r="J30" s="134">
        <v>10</v>
      </c>
      <c r="K30" s="3">
        <f t="shared" si="0"/>
        <v>1</v>
      </c>
      <c r="L30" s="127">
        <f>'APP 10'!B147</f>
        <v>0</v>
      </c>
      <c r="M30" s="3">
        <f>'APP 10'!C12</f>
        <v>0</v>
      </c>
    </row>
    <row r="31" spans="2:13" x14ac:dyDescent="0.25">
      <c r="J31" s="134">
        <v>11</v>
      </c>
      <c r="K31" s="3">
        <f t="shared" si="0"/>
        <v>1</v>
      </c>
      <c r="L31" s="127">
        <f>'APP 11'!B147</f>
        <v>0</v>
      </c>
      <c r="M31" s="3">
        <f>'APP 11'!C12</f>
        <v>0</v>
      </c>
    </row>
    <row r="32" spans="2:13" x14ac:dyDescent="0.25">
      <c r="B32" s="26" t="s">
        <v>56</v>
      </c>
      <c r="C32" s="19"/>
      <c r="D32" s="19"/>
      <c r="E32" s="19"/>
      <c r="F32" s="19"/>
      <c r="G32" s="19"/>
      <c r="H32" s="20"/>
      <c r="J32" s="134">
        <v>12</v>
      </c>
      <c r="K32" s="3">
        <f t="shared" si="0"/>
        <v>1</v>
      </c>
      <c r="L32" s="127">
        <f>'APP 12'!B147</f>
        <v>0</v>
      </c>
      <c r="M32" s="3">
        <f>'APP 12'!C12</f>
        <v>0</v>
      </c>
    </row>
    <row r="33" spans="2:13" x14ac:dyDescent="0.25">
      <c r="B33" s="21"/>
      <c r="D33" s="17" t="str">
        <f>IF(D30&gt;F15,"EXCEEDS TARGET","WITHIN TARGET")</f>
        <v>WITHIN TARGET</v>
      </c>
      <c r="H33" s="22"/>
      <c r="J33" s="134">
        <v>13</v>
      </c>
      <c r="K33" s="3">
        <f t="shared" si="0"/>
        <v>1</v>
      </c>
      <c r="L33" s="127">
        <f>'APP 13'!B147</f>
        <v>0</v>
      </c>
      <c r="M33" s="3">
        <f>'APP 13'!C12</f>
        <v>0</v>
      </c>
    </row>
    <row r="34" spans="2:13" x14ac:dyDescent="0.25">
      <c r="B34" s="23"/>
      <c r="C34" s="27" t="s">
        <v>57</v>
      </c>
      <c r="D34" s="24"/>
      <c r="E34" s="24"/>
      <c r="F34" s="24"/>
      <c r="G34" s="24"/>
      <c r="H34" s="25"/>
      <c r="J34" s="134">
        <v>14</v>
      </c>
      <c r="K34" s="3">
        <f t="shared" si="0"/>
        <v>1</v>
      </c>
      <c r="L34" s="127">
        <f>'APP 14'!B147</f>
        <v>0</v>
      </c>
      <c r="M34" s="3">
        <f>'APP 14'!C12</f>
        <v>0</v>
      </c>
    </row>
    <row r="35" spans="2:13" x14ac:dyDescent="0.25">
      <c r="J35" s="134">
        <v>15</v>
      </c>
      <c r="K35" s="3">
        <f t="shared" si="0"/>
        <v>1</v>
      </c>
      <c r="L35" s="127">
        <f>'APP 15'!B147</f>
        <v>0</v>
      </c>
      <c r="M35" s="3">
        <f>'APP 15'!C12</f>
        <v>0</v>
      </c>
    </row>
    <row r="36" spans="2:13" x14ac:dyDescent="0.25">
      <c r="B36" s="36" t="s">
        <v>58</v>
      </c>
      <c r="J36" s="134">
        <v>16</v>
      </c>
      <c r="K36" s="3">
        <f t="shared" si="0"/>
        <v>1</v>
      </c>
      <c r="L36" s="127">
        <f>'APP 16'!B147</f>
        <v>0</v>
      </c>
      <c r="M36" s="3">
        <f>'APP 16'!C12</f>
        <v>0</v>
      </c>
    </row>
    <row r="37" spans="2:13" x14ac:dyDescent="0.25">
      <c r="B37" s="294" t="s">
        <v>59</v>
      </c>
      <c r="C37" s="294" t="s">
        <v>48</v>
      </c>
      <c r="D37" s="289" t="s">
        <v>49</v>
      </c>
      <c r="E37" s="222" t="s">
        <v>50</v>
      </c>
      <c r="F37" s="293"/>
      <c r="G37" s="293"/>
      <c r="H37" s="223"/>
      <c r="J37" s="134">
        <v>17</v>
      </c>
      <c r="K37" s="3">
        <f t="shared" si="0"/>
        <v>1</v>
      </c>
      <c r="L37" s="127">
        <f>'APP 17'!B147</f>
        <v>0</v>
      </c>
      <c r="M37" s="3">
        <f>'APP 17'!C12</f>
        <v>0</v>
      </c>
    </row>
    <row r="38" spans="2:13" x14ac:dyDescent="0.25">
      <c r="B38" s="295"/>
      <c r="C38" s="295"/>
      <c r="D38" s="289"/>
      <c r="E38" s="130" t="s">
        <v>52</v>
      </c>
      <c r="F38" s="222" t="s">
        <v>53</v>
      </c>
      <c r="G38" s="293"/>
      <c r="H38" s="223"/>
      <c r="J38" s="134">
        <v>18</v>
      </c>
      <c r="K38" s="3">
        <f t="shared" si="0"/>
        <v>1</v>
      </c>
      <c r="L38" s="127">
        <f>'APP 18'!B147</f>
        <v>0</v>
      </c>
      <c r="M38" s="3">
        <f>'APP 18'!C12</f>
        <v>0</v>
      </c>
    </row>
    <row r="39" spans="2:13" x14ac:dyDescent="0.25">
      <c r="B39" s="131" t="s">
        <v>60</v>
      </c>
      <c r="C39" s="15"/>
      <c r="D39" s="15"/>
      <c r="E39" s="15"/>
      <c r="F39" s="210"/>
      <c r="G39" s="210"/>
      <c r="H39" s="210"/>
      <c r="J39" s="134">
        <v>19</v>
      </c>
      <c r="K39" s="3">
        <f t="shared" si="0"/>
        <v>1</v>
      </c>
      <c r="L39" s="127">
        <f>'APP 19'!B147</f>
        <v>0</v>
      </c>
      <c r="M39" s="3">
        <f>'APP 19'!C12</f>
        <v>0</v>
      </c>
    </row>
    <row r="40" spans="2:13" x14ac:dyDescent="0.25">
      <c r="B40" s="131" t="s">
        <v>61</v>
      </c>
      <c r="C40" s="15"/>
      <c r="D40" s="15"/>
      <c r="E40" s="15"/>
      <c r="F40" s="210"/>
      <c r="G40" s="210"/>
      <c r="H40" s="210"/>
      <c r="J40" s="162">
        <v>20</v>
      </c>
      <c r="K40" s="5">
        <f t="shared" si="0"/>
        <v>1</v>
      </c>
      <c r="L40" s="163">
        <f>'APP 20'!B147</f>
        <v>0</v>
      </c>
      <c r="M40" s="5">
        <f>'APP 20'!C12</f>
        <v>0</v>
      </c>
    </row>
    <row r="41" spans="2:13" x14ac:dyDescent="0.25">
      <c r="B41" s="131" t="s">
        <v>62</v>
      </c>
      <c r="C41" s="15"/>
      <c r="D41" s="15"/>
      <c r="E41" s="15"/>
      <c r="F41" s="210"/>
      <c r="G41" s="210"/>
      <c r="H41" s="210"/>
      <c r="J41" s="145"/>
      <c r="K41" s="166"/>
      <c r="L41" s="167"/>
      <c r="M41" s="166"/>
    </row>
    <row r="42" spans="2:13" x14ac:dyDescent="0.25">
      <c r="B42" s="131" t="s">
        <v>63</v>
      </c>
      <c r="C42" s="15"/>
      <c r="D42" s="15"/>
      <c r="E42" s="15"/>
      <c r="F42" s="210"/>
      <c r="G42" s="210"/>
      <c r="H42" s="210"/>
      <c r="J42" s="164"/>
      <c r="K42" s="1"/>
      <c r="L42" s="165"/>
      <c r="M42" s="1"/>
    </row>
    <row r="43" spans="2:13" x14ac:dyDescent="0.25">
      <c r="B43" s="131" t="s">
        <v>64</v>
      </c>
      <c r="C43" s="15"/>
      <c r="D43" s="15"/>
      <c r="E43" s="15"/>
      <c r="F43" s="210"/>
      <c r="G43" s="210"/>
      <c r="H43" s="210"/>
      <c r="J43" s="164"/>
      <c r="K43" s="1"/>
      <c r="L43" s="165"/>
      <c r="M43" s="1"/>
    </row>
    <row r="44" spans="2:13" x14ac:dyDescent="0.25">
      <c r="B44" s="131" t="s">
        <v>65</v>
      </c>
      <c r="C44" s="15"/>
      <c r="D44" s="15"/>
      <c r="E44" s="15"/>
      <c r="F44" s="210"/>
      <c r="G44" s="210"/>
      <c r="H44" s="210"/>
      <c r="J44" s="164"/>
      <c r="K44" s="1"/>
      <c r="L44" s="165"/>
      <c r="M44" s="1"/>
    </row>
    <row r="45" spans="2:13" x14ac:dyDescent="0.25">
      <c r="B45" s="131" t="s">
        <v>66</v>
      </c>
      <c r="C45" s="15"/>
      <c r="D45" s="15"/>
      <c r="E45" s="15"/>
      <c r="F45" s="210"/>
      <c r="G45" s="210"/>
      <c r="H45" s="210"/>
      <c r="J45" s="164"/>
      <c r="K45" s="1"/>
      <c r="L45" s="165"/>
      <c r="M45" s="1"/>
    </row>
    <row r="46" spans="2:13" x14ac:dyDescent="0.25">
      <c r="B46" s="131" t="s">
        <v>67</v>
      </c>
      <c r="C46" s="15"/>
      <c r="D46" s="15"/>
      <c r="E46" s="15"/>
      <c r="F46" s="210"/>
      <c r="G46" s="210"/>
      <c r="H46" s="210"/>
      <c r="J46" s="164"/>
      <c r="K46" s="1"/>
      <c r="L46" s="165"/>
      <c r="M46" s="1"/>
    </row>
    <row r="47" spans="2:13" x14ac:dyDescent="0.25">
      <c r="B47" s="131" t="s">
        <v>68</v>
      </c>
      <c r="C47" s="15"/>
      <c r="D47" s="15"/>
      <c r="E47" s="15"/>
      <c r="F47" s="210"/>
      <c r="G47" s="210"/>
      <c r="H47" s="210"/>
      <c r="J47" s="164"/>
      <c r="K47" s="1"/>
      <c r="L47" s="165"/>
      <c r="M47" s="1"/>
    </row>
    <row r="48" spans="2:13" x14ac:dyDescent="0.25">
      <c r="B48" s="131" t="s">
        <v>69</v>
      </c>
      <c r="C48" s="15"/>
      <c r="D48" s="15"/>
      <c r="E48" s="15"/>
      <c r="F48" s="210"/>
      <c r="G48" s="210"/>
      <c r="H48" s="210"/>
      <c r="J48" s="164"/>
      <c r="K48" s="1"/>
      <c r="L48" s="165"/>
      <c r="M48" s="1"/>
    </row>
    <row r="49" spans="2:13" x14ac:dyDescent="0.25">
      <c r="B49" s="291" t="s">
        <v>24</v>
      </c>
      <c r="C49" s="291"/>
      <c r="D49" s="32">
        <f>SUM(D39:D48)</f>
        <v>0</v>
      </c>
      <c r="J49" s="164"/>
      <c r="K49" s="1"/>
      <c r="L49" s="165"/>
      <c r="M49" s="1"/>
    </row>
    <row r="50" spans="2:13" x14ac:dyDescent="0.25">
      <c r="J50" s="164"/>
      <c r="K50" s="1"/>
      <c r="L50" s="165"/>
      <c r="M50" s="1"/>
    </row>
  </sheetData>
  <mergeCells count="42">
    <mergeCell ref="F44:H44"/>
    <mergeCell ref="F45:H45"/>
    <mergeCell ref="F46:H46"/>
    <mergeCell ref="F47:H47"/>
    <mergeCell ref="F48:H48"/>
    <mergeCell ref="F39:H39"/>
    <mergeCell ref="F40:H40"/>
    <mergeCell ref="F41:H41"/>
    <mergeCell ref="F42:H42"/>
    <mergeCell ref="F43:H43"/>
    <mergeCell ref="F25:H25"/>
    <mergeCell ref="B18:B19"/>
    <mergeCell ref="C18:C19"/>
    <mergeCell ref="E8:F8"/>
    <mergeCell ref="B49:C49"/>
    <mergeCell ref="F30:H30"/>
    <mergeCell ref="E37:H37"/>
    <mergeCell ref="F38:H38"/>
    <mergeCell ref="F26:H26"/>
    <mergeCell ref="F27:H27"/>
    <mergeCell ref="F28:H28"/>
    <mergeCell ref="F29:H29"/>
    <mergeCell ref="B37:B38"/>
    <mergeCell ref="D37:D38"/>
    <mergeCell ref="B30:C30"/>
    <mergeCell ref="C37:C38"/>
    <mergeCell ref="F22:H22"/>
    <mergeCell ref="F23:H23"/>
    <mergeCell ref="F24:H24"/>
    <mergeCell ref="D18:D19"/>
    <mergeCell ref="F19:H19"/>
    <mergeCell ref="E18:H18"/>
    <mergeCell ref="F20:H20"/>
    <mergeCell ref="F21:H21"/>
    <mergeCell ref="B8:C8"/>
    <mergeCell ref="J18:M18"/>
    <mergeCell ref="K19:K20"/>
    <mergeCell ref="J19:J20"/>
    <mergeCell ref="L19:L20"/>
    <mergeCell ref="M19:M20"/>
    <mergeCell ref="D17:H17"/>
    <mergeCell ref="J16:M17"/>
  </mergeCells>
  <dataValidations count="1">
    <dataValidation type="list" allowBlank="1" showInputMessage="1" showErrorMessage="1" sqref="B12" xr:uid="{90209C35-8769-46A8-8FB9-C20E2F03E2BB}">
      <formula1>$N$1:$N$2</formula1>
    </dataValidation>
  </dataValidation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E02972E-CDBC-6E44-ADD5-21D070917B14}">
          <x14:formula1>
            <xm:f>WELCOME!$B$21:$B$28</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C215-5A0F-5F4C-93D8-ED4CDE1A76DA}">
  <sheetPr>
    <tabColor rgb="FFFFFF00"/>
  </sheetPr>
  <dimension ref="B1:AB146"/>
  <sheetViews>
    <sheetView zoomScale="85" zoomScaleNormal="85" workbookViewId="0">
      <selection activeCell="F74" sqref="F74:N74"/>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 min="22" max="28" width="0" hidden="1" customWidth="1"/>
  </cols>
  <sheetData>
    <row r="1" spans="2:28" x14ac:dyDescent="0.25">
      <c r="R1" s="102" t="s">
        <v>70</v>
      </c>
    </row>
    <row r="2" spans="2:28" x14ac:dyDescent="0.25">
      <c r="B2" s="17" t="s">
        <v>151</v>
      </c>
    </row>
    <row r="4" spans="2:28" x14ac:dyDescent="0.25">
      <c r="B4" s="36" t="s">
        <v>71</v>
      </c>
    </row>
    <row r="5" spans="2:28" x14ac:dyDescent="0.25">
      <c r="B5" s="38" t="s">
        <v>72</v>
      </c>
      <c r="C5" s="210"/>
      <c r="D5" s="210"/>
      <c r="E5" s="210"/>
      <c r="F5" s="210"/>
      <c r="G5" s="210"/>
      <c r="H5" s="210"/>
      <c r="I5" s="210"/>
    </row>
    <row r="6" spans="2:28" x14ac:dyDescent="0.25">
      <c r="B6" s="38" t="s">
        <v>73</v>
      </c>
      <c r="C6" s="210"/>
      <c r="D6" s="210"/>
      <c r="E6" s="210"/>
      <c r="F6" s="210"/>
      <c r="G6" s="210"/>
      <c r="H6" s="210"/>
      <c r="I6" s="210"/>
    </row>
    <row r="7" spans="2:28" x14ac:dyDescent="0.25">
      <c r="B7" s="38" t="s">
        <v>74</v>
      </c>
      <c r="C7" s="211"/>
      <c r="D7" s="210"/>
      <c r="E7" s="210"/>
      <c r="F7" s="210"/>
      <c r="G7" s="210"/>
      <c r="H7" s="210"/>
      <c r="I7" s="210"/>
    </row>
    <row r="9" spans="2:28" x14ac:dyDescent="0.25">
      <c r="B9" s="36" t="s">
        <v>75</v>
      </c>
    </row>
    <row r="10" spans="2:28" x14ac:dyDescent="0.25">
      <c r="B10" s="38" t="s">
        <v>72</v>
      </c>
      <c r="C10" s="212"/>
      <c r="D10" s="212"/>
      <c r="E10" s="212"/>
      <c r="F10" s="212"/>
      <c r="G10" s="212"/>
      <c r="H10" s="212"/>
      <c r="I10" s="212"/>
      <c r="J10" s="210"/>
    </row>
    <row r="11" spans="2:28" x14ac:dyDescent="0.25">
      <c r="B11" s="38" t="s">
        <v>76</v>
      </c>
      <c r="C11" s="212"/>
      <c r="D11" s="212"/>
      <c r="E11" s="212"/>
      <c r="F11" s="212"/>
      <c r="G11" s="212"/>
      <c r="H11" s="212"/>
      <c r="I11" s="212"/>
      <c r="J11" s="210"/>
    </row>
    <row r="12" spans="2:28" ht="60.95" customHeight="1" x14ac:dyDescent="0.25">
      <c r="B12" s="74" t="s">
        <v>77</v>
      </c>
      <c r="C12" s="213"/>
      <c r="D12" s="213"/>
      <c r="E12" s="213"/>
      <c r="F12" s="213"/>
      <c r="G12" s="213"/>
      <c r="H12" s="213"/>
      <c r="I12" s="213"/>
      <c r="J12" s="214"/>
    </row>
    <row r="13" spans="2:28" x14ac:dyDescent="0.25">
      <c r="R13" s="141"/>
      <c r="S13" s="141"/>
      <c r="T13" s="141"/>
      <c r="U13" s="141"/>
      <c r="V13" s="141"/>
      <c r="W13" s="144"/>
      <c r="X13" s="144"/>
      <c r="Y13" s="144"/>
      <c r="Z13" s="144"/>
      <c r="AA13" s="141"/>
      <c r="AB13" s="141"/>
    </row>
    <row r="14" spans="2:28" x14ac:dyDescent="0.25">
      <c r="B14" s="36" t="s">
        <v>78</v>
      </c>
      <c r="C14" s="169" t="s">
        <v>155</v>
      </c>
      <c r="D14" s="169"/>
      <c r="E14" s="170"/>
      <c r="R14" s="141" t="s">
        <v>138</v>
      </c>
      <c r="S14" s="141"/>
      <c r="T14" s="141"/>
      <c r="U14" s="141"/>
      <c r="V14" s="141"/>
      <c r="W14" s="144"/>
      <c r="X14" s="144"/>
      <c r="Y14" s="144"/>
      <c r="Z14" s="144"/>
      <c r="AA14" s="141"/>
      <c r="AB14" s="141"/>
    </row>
    <row r="15" spans="2:28" x14ac:dyDescent="0.25">
      <c r="B15" s="33"/>
      <c r="C15" s="130" t="s">
        <v>10</v>
      </c>
      <c r="D15" s="130" t="s">
        <v>11</v>
      </c>
      <c r="E15" s="130" t="s">
        <v>13</v>
      </c>
      <c r="F15" s="221" t="s">
        <v>14</v>
      </c>
      <c r="G15" s="221"/>
      <c r="H15" s="222" t="s">
        <v>24</v>
      </c>
      <c r="I15" s="223"/>
      <c r="R15" s="141" t="s">
        <v>130</v>
      </c>
      <c r="S15" s="141"/>
      <c r="T15" s="141"/>
      <c r="U15" s="141"/>
      <c r="V15" s="141"/>
      <c r="W15" s="144"/>
      <c r="X15" s="144"/>
      <c r="Y15" s="144"/>
      <c r="Z15" s="144"/>
      <c r="AA15" s="141"/>
      <c r="AB15" s="141"/>
    </row>
    <row r="16" spans="2:28" x14ac:dyDescent="0.25">
      <c r="B16" s="217" t="s">
        <v>79</v>
      </c>
      <c r="C16" s="218"/>
      <c r="D16" s="218"/>
      <c r="E16" s="218"/>
      <c r="F16" s="218"/>
      <c r="G16" s="218"/>
      <c r="H16" s="218"/>
      <c r="I16" s="219"/>
      <c r="R16" s="141" t="str">
        <f>'NOMINATION-CONTINGENCY'!B12</f>
        <v>No</v>
      </c>
      <c r="S16" s="141"/>
      <c r="T16" s="141"/>
      <c r="U16" s="141"/>
      <c r="V16" s="141"/>
      <c r="W16" s="144"/>
      <c r="X16" s="144"/>
      <c r="Y16" s="144"/>
      <c r="Z16" s="144"/>
      <c r="AA16" s="141"/>
      <c r="AB16" s="141"/>
    </row>
    <row r="17" spans="2:9" x14ac:dyDescent="0.25">
      <c r="B17" s="105" t="s">
        <v>80</v>
      </c>
      <c r="C17" s="172"/>
      <c r="D17" s="172"/>
      <c r="E17" s="172"/>
      <c r="F17" s="303"/>
      <c r="G17" s="304"/>
      <c r="H17" s="216">
        <f>SUM(C17:G17)</f>
        <v>0</v>
      </c>
      <c r="I17" s="216"/>
    </row>
    <row r="18" spans="2:9" x14ac:dyDescent="0.25">
      <c r="B18" s="105" t="s">
        <v>81</v>
      </c>
      <c r="C18" s="172"/>
      <c r="D18" s="172"/>
      <c r="E18" s="172"/>
      <c r="F18" s="303"/>
      <c r="G18" s="304"/>
      <c r="H18" s="216">
        <f>SUM(C18:G18)</f>
        <v>0</v>
      </c>
      <c r="I18" s="216"/>
    </row>
    <row r="19" spans="2:9" x14ac:dyDescent="0.25">
      <c r="B19" s="105" t="s">
        <v>82</v>
      </c>
      <c r="C19" s="172"/>
      <c r="D19" s="172"/>
      <c r="E19" s="172"/>
      <c r="F19" s="303"/>
      <c r="G19" s="304"/>
      <c r="H19" s="216">
        <f>SUM(C19:G19)</f>
        <v>0</v>
      </c>
      <c r="I19" s="216"/>
    </row>
    <row r="20" spans="2:9" x14ac:dyDescent="0.25">
      <c r="B20" s="142" t="s">
        <v>24</v>
      </c>
      <c r="C20" s="176">
        <f>SUM(C17:C19)</f>
        <v>0</v>
      </c>
      <c r="D20" s="176">
        <f>SUM(D17:D19)</f>
        <v>0</v>
      </c>
      <c r="E20" s="176">
        <f>SUM(E17:E19)</f>
        <v>0</v>
      </c>
      <c r="F20" s="215">
        <f>SUM(F17:F19)</f>
        <v>0</v>
      </c>
      <c r="G20" s="215"/>
      <c r="H20" s="216">
        <f>SUM(C20:G20)</f>
        <v>0</v>
      </c>
      <c r="I20" s="216"/>
    </row>
    <row r="21" spans="2:9" x14ac:dyDescent="0.25">
      <c r="B21" s="217" t="s">
        <v>83</v>
      </c>
      <c r="C21" s="218"/>
      <c r="D21" s="218"/>
      <c r="E21" s="218"/>
      <c r="F21" s="218"/>
      <c r="G21" s="218"/>
      <c r="H21" s="218"/>
      <c r="I21" s="219"/>
    </row>
    <row r="22" spans="2:9" x14ac:dyDescent="0.25">
      <c r="B22" s="105" t="s">
        <v>80</v>
      </c>
      <c r="C22" s="172"/>
      <c r="D22" s="172"/>
      <c r="E22" s="172"/>
      <c r="F22" s="303"/>
      <c r="G22" s="304"/>
      <c r="H22" s="216">
        <f t="shared" ref="H22:H25" si="0">SUM(C22:G22)</f>
        <v>0</v>
      </c>
      <c r="I22" s="216"/>
    </row>
    <row r="23" spans="2:9" x14ac:dyDescent="0.25">
      <c r="B23" s="105" t="s">
        <v>81</v>
      </c>
      <c r="C23" s="172"/>
      <c r="D23" s="172"/>
      <c r="E23" s="172"/>
      <c r="F23" s="303"/>
      <c r="G23" s="304"/>
      <c r="H23" s="216">
        <f t="shared" si="0"/>
        <v>0</v>
      </c>
      <c r="I23" s="216"/>
    </row>
    <row r="24" spans="2:9" x14ac:dyDescent="0.25">
      <c r="B24" s="105" t="s">
        <v>82</v>
      </c>
      <c r="C24" s="172"/>
      <c r="D24" s="172"/>
      <c r="E24" s="172"/>
      <c r="F24" s="303"/>
      <c r="G24" s="304"/>
      <c r="H24" s="216">
        <f t="shared" si="0"/>
        <v>0</v>
      </c>
      <c r="I24" s="216"/>
    </row>
    <row r="25" spans="2:9" x14ac:dyDescent="0.25">
      <c r="B25" s="142" t="s">
        <v>24</v>
      </c>
      <c r="C25" s="176">
        <f>SUM(C22:C24)</f>
        <v>0</v>
      </c>
      <c r="D25" s="176">
        <f>SUM(D22:D24)</f>
        <v>0</v>
      </c>
      <c r="E25" s="176">
        <f>SUM(E22:E24)</f>
        <v>0</v>
      </c>
      <c r="F25" s="215">
        <v>0</v>
      </c>
      <c r="G25" s="215"/>
      <c r="H25" s="216">
        <f t="shared" si="0"/>
        <v>0</v>
      </c>
      <c r="I25" s="216"/>
    </row>
    <row r="26" spans="2:9" x14ac:dyDescent="0.25">
      <c r="B26" s="217" t="s">
        <v>84</v>
      </c>
      <c r="C26" s="218"/>
      <c r="D26" s="218"/>
      <c r="E26" s="218"/>
      <c r="F26" s="218"/>
      <c r="G26" s="218"/>
      <c r="H26" s="218"/>
      <c r="I26" s="219"/>
    </row>
    <row r="27" spans="2:9" x14ac:dyDescent="0.25">
      <c r="B27" s="105" t="s">
        <v>80</v>
      </c>
      <c r="C27" s="181"/>
      <c r="D27" s="181"/>
      <c r="E27" s="181"/>
      <c r="F27" s="301"/>
      <c r="G27" s="302"/>
      <c r="H27" s="299">
        <f t="shared" ref="H27:H30" si="1">SUM(C27:G27)</f>
        <v>0</v>
      </c>
      <c r="I27" s="299"/>
    </row>
    <row r="28" spans="2:9" x14ac:dyDescent="0.25">
      <c r="B28" s="105" t="s">
        <v>81</v>
      </c>
      <c r="C28" s="181"/>
      <c r="D28" s="181"/>
      <c r="E28" s="181"/>
      <c r="F28" s="301"/>
      <c r="G28" s="302"/>
      <c r="H28" s="299">
        <f t="shared" si="1"/>
        <v>0</v>
      </c>
      <c r="I28" s="299"/>
    </row>
    <row r="29" spans="2:9" x14ac:dyDescent="0.25">
      <c r="B29" s="105" t="s">
        <v>82</v>
      </c>
      <c r="C29" s="181"/>
      <c r="D29" s="181"/>
      <c r="E29" s="181"/>
      <c r="F29" s="301"/>
      <c r="G29" s="302"/>
      <c r="H29" s="299">
        <f t="shared" si="1"/>
        <v>0</v>
      </c>
      <c r="I29" s="299"/>
    </row>
    <row r="30" spans="2:9" x14ac:dyDescent="0.25">
      <c r="B30" s="142" t="s">
        <v>24</v>
      </c>
      <c r="C30" s="182">
        <f>SUM(C27:C29)</f>
        <v>0</v>
      </c>
      <c r="D30" s="182">
        <f>SUM(D27:D29)</f>
        <v>0</v>
      </c>
      <c r="E30" s="182">
        <f>SUM(E27:E29)</f>
        <v>0</v>
      </c>
      <c r="F30" s="298">
        <v>0</v>
      </c>
      <c r="G30" s="298"/>
      <c r="H30" s="299">
        <f t="shared" si="1"/>
        <v>0</v>
      </c>
      <c r="I30" s="299"/>
    </row>
    <row r="31" spans="2:9" x14ac:dyDescent="0.25">
      <c r="B31" s="217" t="s">
        <v>85</v>
      </c>
      <c r="C31" s="218"/>
      <c r="D31" s="218"/>
      <c r="E31" s="218"/>
      <c r="F31" s="218"/>
      <c r="G31" s="218"/>
      <c r="H31" s="218"/>
      <c r="I31" s="219"/>
    </row>
    <row r="32" spans="2:9" x14ac:dyDescent="0.25">
      <c r="B32" s="105" t="s">
        <v>80</v>
      </c>
      <c r="C32" s="181"/>
      <c r="D32" s="181"/>
      <c r="E32" s="181"/>
      <c r="F32" s="301"/>
      <c r="G32" s="302"/>
      <c r="H32" s="299">
        <f t="shared" ref="H32:H35" si="2">SUM(C32:G32)</f>
        <v>0</v>
      </c>
      <c r="I32" s="299"/>
    </row>
    <row r="33" spans="2:17" x14ac:dyDescent="0.25">
      <c r="B33" s="105" t="s">
        <v>81</v>
      </c>
      <c r="C33" s="181"/>
      <c r="D33" s="181"/>
      <c r="E33" s="181"/>
      <c r="F33" s="301"/>
      <c r="G33" s="302"/>
      <c r="H33" s="299">
        <f t="shared" si="2"/>
        <v>0</v>
      </c>
      <c r="I33" s="299"/>
    </row>
    <row r="34" spans="2:17" x14ac:dyDescent="0.25">
      <c r="B34" s="105" t="s">
        <v>82</v>
      </c>
      <c r="C34" s="181"/>
      <c r="D34" s="181"/>
      <c r="E34" s="181"/>
      <c r="F34" s="301"/>
      <c r="G34" s="302"/>
      <c r="H34" s="299">
        <f t="shared" si="2"/>
        <v>0</v>
      </c>
      <c r="I34" s="299"/>
    </row>
    <row r="35" spans="2:17" x14ac:dyDescent="0.25">
      <c r="B35" s="143" t="s">
        <v>24</v>
      </c>
      <c r="C35" s="183">
        <f>SUM(C32:C34)</f>
        <v>0</v>
      </c>
      <c r="D35" s="183">
        <f>SUM(D32:D34)</f>
        <v>0</v>
      </c>
      <c r="E35" s="183">
        <f>SUM(E32:E34)</f>
        <v>0</v>
      </c>
      <c r="F35" s="300">
        <v>0</v>
      </c>
      <c r="G35" s="300"/>
      <c r="H35" s="299">
        <f t="shared" si="2"/>
        <v>0</v>
      </c>
      <c r="I35" s="299"/>
    </row>
    <row r="36" spans="2:17" x14ac:dyDescent="0.25">
      <c r="B36" s="1"/>
      <c r="C36" s="28"/>
      <c r="D36" s="28"/>
      <c r="E36" s="28"/>
      <c r="F36" s="29"/>
      <c r="G36" s="29"/>
      <c r="H36" s="30"/>
      <c r="I36" s="30"/>
    </row>
    <row r="37" spans="2:17" x14ac:dyDescent="0.25">
      <c r="B37" s="1"/>
      <c r="C37" s="28"/>
      <c r="D37" s="28"/>
      <c r="E37" s="28"/>
      <c r="F37" s="29"/>
      <c r="G37" s="29"/>
      <c r="H37" s="30"/>
      <c r="I37" s="30"/>
    </row>
    <row r="38" spans="2:17" x14ac:dyDescent="0.25">
      <c r="B38" s="37" t="s">
        <v>86</v>
      </c>
      <c r="C38" s="28"/>
      <c r="D38" s="28"/>
      <c r="E38" s="28"/>
      <c r="F38" s="29"/>
      <c r="G38" s="29"/>
      <c r="H38" s="30"/>
      <c r="I38" s="30"/>
    </row>
    <row r="39" spans="2:17" x14ac:dyDescent="0.25">
      <c r="B39" s="37"/>
      <c r="C39" s="28"/>
      <c r="D39" s="28"/>
      <c r="E39" s="28"/>
      <c r="F39" s="29"/>
      <c r="G39" s="29"/>
      <c r="H39" s="30"/>
      <c r="I39" s="30"/>
    </row>
    <row r="40" spans="2:17" x14ac:dyDescent="0.25">
      <c r="B40" s="128" t="s">
        <v>87</v>
      </c>
      <c r="C40" s="28"/>
      <c r="D40" s="28"/>
      <c r="E40" s="28"/>
      <c r="F40" s="29"/>
      <c r="G40" s="29"/>
      <c r="H40" s="30"/>
      <c r="I40" s="30"/>
    </row>
    <row r="41" spans="2:17" x14ac:dyDescent="0.25">
      <c r="B41" s="128" t="s">
        <v>88</v>
      </c>
      <c r="C41" s="28"/>
      <c r="D41" s="28"/>
      <c r="E41" s="28"/>
      <c r="F41" s="29"/>
      <c r="G41" s="29"/>
      <c r="H41" s="30"/>
      <c r="I41" s="30"/>
    </row>
    <row r="42" spans="2:17" x14ac:dyDescent="0.25">
      <c r="B42" s="128"/>
      <c r="C42" s="28"/>
      <c r="D42" s="28"/>
      <c r="E42" s="28"/>
      <c r="F42" s="29"/>
      <c r="G42" s="29"/>
      <c r="H42" s="30"/>
      <c r="I42" s="30"/>
    </row>
    <row r="43" spans="2:17" ht="16.5" thickBot="1" x14ac:dyDescent="0.3">
      <c r="B43" s="133"/>
      <c r="C43" s="28"/>
      <c r="D43" s="28"/>
      <c r="E43" s="28"/>
      <c r="F43" s="29"/>
      <c r="G43" s="29"/>
      <c r="H43" s="30"/>
      <c r="I43" s="30"/>
    </row>
    <row r="44" spans="2:17" x14ac:dyDescent="0.25">
      <c r="B44" s="87" t="s">
        <v>89</v>
      </c>
      <c r="C44" s="88"/>
      <c r="D44" s="161"/>
      <c r="E44" s="88"/>
      <c r="F44" s="89"/>
      <c r="G44" s="89"/>
      <c r="H44" s="90"/>
      <c r="I44" s="90"/>
      <c r="J44" s="91"/>
      <c r="K44" s="91"/>
      <c r="L44" s="91"/>
      <c r="M44" s="91"/>
      <c r="N44" s="91"/>
      <c r="O44" s="91"/>
      <c r="P44" s="91"/>
      <c r="Q44" s="92"/>
    </row>
    <row r="45" spans="2:17" x14ac:dyDescent="0.25">
      <c r="B45" s="93"/>
      <c r="C45" s="28"/>
      <c r="D45" s="28"/>
      <c r="E45" s="28"/>
      <c r="F45" s="29"/>
      <c r="G45" s="29"/>
      <c r="H45" s="30"/>
      <c r="I45" s="30"/>
      <c r="Q45" s="94"/>
    </row>
    <row r="46" spans="2:17" x14ac:dyDescent="0.25">
      <c r="B46" s="225" t="s">
        <v>90</v>
      </c>
      <c r="C46" s="226"/>
      <c r="D46" s="226"/>
      <c r="E46" s="226"/>
      <c r="F46" s="226"/>
      <c r="G46" s="226"/>
      <c r="H46" s="133" t="s">
        <v>147</v>
      </c>
      <c r="I46" s="30"/>
      <c r="Q46" s="94"/>
    </row>
    <row r="47" spans="2:17" x14ac:dyDescent="0.25">
      <c r="B47" s="95"/>
      <c r="D47" s="28"/>
      <c r="E47" s="28"/>
      <c r="F47" s="29"/>
      <c r="G47" s="29"/>
      <c r="H47" s="30"/>
      <c r="I47" s="30"/>
      <c r="Q47" s="94"/>
    </row>
    <row r="48" spans="2:17" ht="15.75" customHeight="1" x14ac:dyDescent="0.25">
      <c r="B48" s="96" t="s">
        <v>91</v>
      </c>
      <c r="Q48" s="94"/>
    </row>
    <row r="49" spans="2:21" ht="16.5" thickBot="1" x14ac:dyDescent="0.3">
      <c r="B49" s="95"/>
      <c r="F49" s="227" t="s">
        <v>156</v>
      </c>
      <c r="G49" s="227"/>
      <c r="H49" s="227"/>
      <c r="I49" s="227" t="s">
        <v>157</v>
      </c>
      <c r="J49" s="227"/>
      <c r="K49" s="227"/>
      <c r="L49" s="227" t="s">
        <v>158</v>
      </c>
      <c r="M49" s="227"/>
      <c r="N49" s="227"/>
      <c r="Q49" s="94"/>
    </row>
    <row r="50" spans="2:21" ht="16.5" thickBot="1" x14ac:dyDescent="0.3">
      <c r="B50" s="46" t="s">
        <v>26</v>
      </c>
      <c r="C50" s="239" t="s">
        <v>92</v>
      </c>
      <c r="D50" s="239"/>
      <c r="E50" s="239"/>
      <c r="F50" s="239" t="s">
        <v>36</v>
      </c>
      <c r="G50" s="239"/>
      <c r="H50" s="239"/>
      <c r="I50" s="239" t="s">
        <v>93</v>
      </c>
      <c r="J50" s="239"/>
      <c r="K50" s="239"/>
      <c r="L50" s="239" t="s">
        <v>94</v>
      </c>
      <c r="M50" s="239"/>
      <c r="N50" s="243"/>
      <c r="Q50" s="94"/>
    </row>
    <row r="51" spans="2:21" ht="18" customHeight="1" x14ac:dyDescent="0.25">
      <c r="B51" s="231" t="s">
        <v>95</v>
      </c>
      <c r="C51" s="244" t="s">
        <v>96</v>
      </c>
      <c r="D51" s="244"/>
      <c r="E51" s="245"/>
      <c r="F51" s="58"/>
      <c r="G51" s="6" t="s">
        <v>97</v>
      </c>
      <c r="H51" s="39">
        <v>70</v>
      </c>
      <c r="I51" s="54"/>
      <c r="J51" s="6" t="s">
        <v>98</v>
      </c>
      <c r="K51" s="39">
        <v>45</v>
      </c>
      <c r="L51" s="48"/>
      <c r="M51" s="12" t="s">
        <v>99</v>
      </c>
      <c r="N51" s="43">
        <v>25</v>
      </c>
      <c r="O51" t="str">
        <f>IF(F51="","",H51)</f>
        <v/>
      </c>
      <c r="Q51" s="94"/>
      <c r="R51" s="103">
        <f t="shared" ref="R51:R62" si="3">IF(F51="",0,H51)</f>
        <v>0</v>
      </c>
      <c r="S51" s="103">
        <f t="shared" ref="S51:S62" si="4">IF(I51="",0,K51)</f>
        <v>0</v>
      </c>
      <c r="T51" s="103">
        <f t="shared" ref="T51:T62" si="5">IF(L51="",0,N51)</f>
        <v>0</v>
      </c>
      <c r="U51" s="104">
        <f t="shared" ref="U51:U62" si="6">SUM(R51:T51)</f>
        <v>0</v>
      </c>
    </row>
    <row r="52" spans="2:21" x14ac:dyDescent="0.25">
      <c r="B52" s="231"/>
      <c r="C52" s="235" t="s">
        <v>100</v>
      </c>
      <c r="D52" s="235"/>
      <c r="E52" s="236"/>
      <c r="F52" s="55"/>
      <c r="G52" s="3" t="s">
        <v>98</v>
      </c>
      <c r="H52" s="40">
        <v>45</v>
      </c>
      <c r="I52" s="55"/>
      <c r="J52" s="3" t="s">
        <v>97</v>
      </c>
      <c r="K52" s="40">
        <v>70</v>
      </c>
      <c r="L52" s="49"/>
      <c r="M52" s="3" t="s">
        <v>99</v>
      </c>
      <c r="N52" s="40">
        <v>25</v>
      </c>
      <c r="Q52" s="94"/>
      <c r="R52" s="103">
        <f t="shared" si="3"/>
        <v>0</v>
      </c>
      <c r="S52" s="103">
        <f t="shared" si="4"/>
        <v>0</v>
      </c>
      <c r="T52" s="103">
        <f t="shared" si="5"/>
        <v>0</v>
      </c>
      <c r="U52" s="104">
        <f t="shared" si="6"/>
        <v>0</v>
      </c>
    </row>
    <row r="53" spans="2:21" x14ac:dyDescent="0.25">
      <c r="B53" s="231"/>
      <c r="C53" s="235" t="s">
        <v>101</v>
      </c>
      <c r="D53" s="235"/>
      <c r="E53" s="236"/>
      <c r="F53" s="55"/>
      <c r="G53" s="3" t="s">
        <v>97</v>
      </c>
      <c r="H53" s="40">
        <v>70</v>
      </c>
      <c r="I53" s="55"/>
      <c r="J53" s="3" t="s">
        <v>98</v>
      </c>
      <c r="K53" s="40">
        <v>45</v>
      </c>
      <c r="L53" s="49"/>
      <c r="M53" s="3" t="s">
        <v>99</v>
      </c>
      <c r="N53" s="40">
        <v>25</v>
      </c>
      <c r="Q53" s="94"/>
      <c r="R53" s="103">
        <f t="shared" si="3"/>
        <v>0</v>
      </c>
      <c r="S53" s="103">
        <f t="shared" si="4"/>
        <v>0</v>
      </c>
      <c r="T53" s="103">
        <f t="shared" si="5"/>
        <v>0</v>
      </c>
      <c r="U53" s="104">
        <f t="shared" si="6"/>
        <v>0</v>
      </c>
    </row>
    <row r="54" spans="2:21" x14ac:dyDescent="0.25">
      <c r="B54" s="231"/>
      <c r="C54" s="235" t="s">
        <v>102</v>
      </c>
      <c r="D54" s="235"/>
      <c r="E54" s="236"/>
      <c r="F54" s="55"/>
      <c r="G54" s="3" t="s">
        <v>98</v>
      </c>
      <c r="H54" s="40">
        <v>45</v>
      </c>
      <c r="I54" s="55"/>
      <c r="J54" s="2" t="s">
        <v>99</v>
      </c>
      <c r="K54" s="47">
        <v>25</v>
      </c>
      <c r="L54" s="49"/>
      <c r="M54" s="3" t="s">
        <v>99</v>
      </c>
      <c r="N54" s="40">
        <v>25</v>
      </c>
      <c r="Q54" s="94"/>
      <c r="R54" s="103">
        <f t="shared" si="3"/>
        <v>0</v>
      </c>
      <c r="S54" s="103">
        <f t="shared" si="4"/>
        <v>0</v>
      </c>
      <c r="T54" s="103">
        <f t="shared" si="5"/>
        <v>0</v>
      </c>
      <c r="U54" s="104">
        <f t="shared" si="6"/>
        <v>0</v>
      </c>
    </row>
    <row r="55" spans="2:21" x14ac:dyDescent="0.25">
      <c r="B55" s="231"/>
      <c r="C55" s="235" t="s">
        <v>103</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ht="16.5" thickBot="1" x14ac:dyDescent="0.3">
      <c r="B56" s="231"/>
      <c r="C56" s="228" t="s">
        <v>104</v>
      </c>
      <c r="D56" s="228"/>
      <c r="E56" s="229"/>
      <c r="F56" s="56"/>
      <c r="G56" s="7" t="s">
        <v>99</v>
      </c>
      <c r="H56" s="57">
        <v>25</v>
      </c>
      <c r="I56" s="56"/>
      <c r="J56" s="7" t="s">
        <v>99</v>
      </c>
      <c r="K56" s="57">
        <v>25</v>
      </c>
      <c r="L56" s="50"/>
      <c r="M56" s="5" t="s">
        <v>99</v>
      </c>
      <c r="N56" s="42">
        <v>25</v>
      </c>
      <c r="Q56" s="94"/>
      <c r="R56" s="103">
        <f t="shared" si="3"/>
        <v>0</v>
      </c>
      <c r="S56" s="103">
        <f t="shared" si="4"/>
        <v>0</v>
      </c>
      <c r="T56" s="103">
        <f t="shared" si="5"/>
        <v>0</v>
      </c>
      <c r="U56" s="104">
        <f t="shared" si="6"/>
        <v>0</v>
      </c>
    </row>
    <row r="57" spans="2:21" ht="18" customHeight="1" x14ac:dyDescent="0.25">
      <c r="B57" s="230" t="s">
        <v>105</v>
      </c>
      <c r="C57" s="233" t="s">
        <v>106</v>
      </c>
      <c r="D57" s="233"/>
      <c r="E57" s="234"/>
      <c r="F57" s="58"/>
      <c r="G57" s="8" t="s">
        <v>99</v>
      </c>
      <c r="H57" s="59">
        <v>25</v>
      </c>
      <c r="I57" s="58"/>
      <c r="J57" s="8" t="s">
        <v>99</v>
      </c>
      <c r="K57" s="59">
        <v>25</v>
      </c>
      <c r="L57" s="51"/>
      <c r="M57" s="6" t="s">
        <v>99</v>
      </c>
      <c r="N57" s="39">
        <v>25</v>
      </c>
      <c r="Q57" s="94"/>
      <c r="R57" s="103">
        <f t="shared" si="3"/>
        <v>0</v>
      </c>
      <c r="S57" s="103">
        <f t="shared" si="4"/>
        <v>0</v>
      </c>
      <c r="T57" s="103">
        <f t="shared" si="5"/>
        <v>0</v>
      </c>
      <c r="U57" s="104">
        <f t="shared" si="6"/>
        <v>0</v>
      </c>
    </row>
    <row r="58" spans="2:21" x14ac:dyDescent="0.25">
      <c r="B58" s="231"/>
      <c r="C58" s="235" t="s">
        <v>107</v>
      </c>
      <c r="D58" s="235"/>
      <c r="E58" s="236"/>
      <c r="F58" s="55"/>
      <c r="G58" s="2" t="s">
        <v>99</v>
      </c>
      <c r="H58" s="47">
        <v>25</v>
      </c>
      <c r="I58" s="55"/>
      <c r="J58" s="2" t="s">
        <v>99</v>
      </c>
      <c r="K58" s="47">
        <v>25</v>
      </c>
      <c r="L58" s="49"/>
      <c r="M58" s="3" t="s">
        <v>99</v>
      </c>
      <c r="N58" s="40">
        <v>25</v>
      </c>
      <c r="Q58" s="94"/>
      <c r="R58" s="103">
        <f t="shared" si="3"/>
        <v>0</v>
      </c>
      <c r="S58" s="103">
        <f t="shared" si="4"/>
        <v>0</v>
      </c>
      <c r="T58" s="103">
        <f t="shared" si="5"/>
        <v>0</v>
      </c>
      <c r="U58" s="104">
        <f t="shared" si="6"/>
        <v>0</v>
      </c>
    </row>
    <row r="59" spans="2:21" x14ac:dyDescent="0.25">
      <c r="B59" s="231"/>
      <c r="C59" s="235" t="s">
        <v>108</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ht="36" customHeight="1" thickBot="1" x14ac:dyDescent="0.3">
      <c r="B60" s="232"/>
      <c r="C60" s="237" t="s">
        <v>109</v>
      </c>
      <c r="D60" s="237"/>
      <c r="E60" s="238"/>
      <c r="F60" s="60"/>
      <c r="G60" s="4" t="s">
        <v>97</v>
      </c>
      <c r="H60" s="41">
        <v>70</v>
      </c>
      <c r="I60" s="60"/>
      <c r="J60" s="4" t="s">
        <v>98</v>
      </c>
      <c r="K60" s="41">
        <v>45</v>
      </c>
      <c r="L60" s="52"/>
      <c r="M60" s="4" t="s">
        <v>99</v>
      </c>
      <c r="N60" s="41">
        <v>25</v>
      </c>
      <c r="Q60" s="94"/>
      <c r="R60" s="103">
        <f t="shared" si="3"/>
        <v>0</v>
      </c>
      <c r="S60" s="103">
        <f t="shared" si="4"/>
        <v>0</v>
      </c>
      <c r="T60" s="103">
        <f t="shared" si="5"/>
        <v>0</v>
      </c>
      <c r="U60" s="104">
        <f t="shared" si="6"/>
        <v>0</v>
      </c>
    </row>
    <row r="61" spans="2:21" ht="18" customHeight="1" x14ac:dyDescent="0.25">
      <c r="B61" s="249" t="s">
        <v>110</v>
      </c>
      <c r="C61" s="244" t="s">
        <v>96</v>
      </c>
      <c r="D61" s="244"/>
      <c r="E61" s="245"/>
      <c r="F61" s="61"/>
      <c r="G61" s="12" t="s">
        <v>97</v>
      </c>
      <c r="H61" s="43">
        <v>70</v>
      </c>
      <c r="I61" s="61"/>
      <c r="J61" s="12" t="s">
        <v>98</v>
      </c>
      <c r="K61" s="43">
        <v>45</v>
      </c>
      <c r="L61" s="53"/>
      <c r="M61" s="12" t="s">
        <v>99</v>
      </c>
      <c r="N61" s="43">
        <v>25</v>
      </c>
      <c r="Q61" s="94"/>
      <c r="R61" s="103">
        <f t="shared" si="3"/>
        <v>0</v>
      </c>
      <c r="S61" s="103">
        <f t="shared" si="4"/>
        <v>0</v>
      </c>
      <c r="T61" s="103">
        <f t="shared" si="5"/>
        <v>0</v>
      </c>
      <c r="U61" s="104">
        <f t="shared" si="6"/>
        <v>0</v>
      </c>
    </row>
    <row r="62" spans="2:21" ht="16.5" thickBot="1" x14ac:dyDescent="0.3">
      <c r="B62" s="250"/>
      <c r="C62" s="251" t="s">
        <v>111</v>
      </c>
      <c r="D62" s="251"/>
      <c r="E62" s="252"/>
      <c r="F62" s="60"/>
      <c r="G62" s="44" t="s">
        <v>97</v>
      </c>
      <c r="H62" s="45">
        <v>70</v>
      </c>
      <c r="I62" s="60"/>
      <c r="J62" s="44" t="s">
        <v>98</v>
      </c>
      <c r="K62" s="45">
        <v>45</v>
      </c>
      <c r="L62" s="52"/>
      <c r="M62" s="44" t="s">
        <v>99</v>
      </c>
      <c r="N62" s="45">
        <v>25</v>
      </c>
      <c r="Q62" s="94"/>
      <c r="R62" s="103">
        <f t="shared" si="3"/>
        <v>0</v>
      </c>
      <c r="S62" s="103">
        <f t="shared" si="4"/>
        <v>0</v>
      </c>
      <c r="T62" s="103">
        <f t="shared" si="5"/>
        <v>0</v>
      </c>
      <c r="U62" s="104">
        <f t="shared" si="6"/>
        <v>0</v>
      </c>
    </row>
    <row r="63" spans="2:21" x14ac:dyDescent="0.25">
      <c r="B63" s="95"/>
      <c r="Q63" s="94"/>
    </row>
    <row r="64" spans="2:21" x14ac:dyDescent="0.25">
      <c r="B64" s="95"/>
      <c r="D64" s="86" t="s">
        <v>112</v>
      </c>
      <c r="E64" s="106">
        <f>SUM(U51:U62)</f>
        <v>0</v>
      </c>
      <c r="Q64" s="94"/>
    </row>
    <row r="65" spans="2:21" x14ac:dyDescent="0.25">
      <c r="B65" s="95"/>
      <c r="D65" s="17"/>
      <c r="E65" s="1"/>
      <c r="Q65" s="94"/>
    </row>
    <row r="66" spans="2:21" x14ac:dyDescent="0.25">
      <c r="B66" s="96" t="s">
        <v>113</v>
      </c>
      <c r="D66" s="17"/>
      <c r="E66" s="1"/>
      <c r="Q66" s="94"/>
    </row>
    <row r="67" spans="2:21" ht="110.1" customHeight="1" x14ac:dyDescent="0.25">
      <c r="B67" s="253"/>
      <c r="C67" s="254"/>
      <c r="D67" s="254"/>
      <c r="E67" s="254"/>
      <c r="F67" s="254"/>
      <c r="G67" s="254"/>
      <c r="H67" s="254"/>
      <c r="I67" s="254"/>
      <c r="J67" s="254"/>
      <c r="K67" s="254"/>
      <c r="L67" s="254"/>
      <c r="M67" s="254"/>
      <c r="N67" s="254"/>
      <c r="O67" s="254"/>
      <c r="P67" s="254"/>
      <c r="Q67" s="255"/>
    </row>
    <row r="68" spans="2:21" x14ac:dyDescent="0.25">
      <c r="B68" s="95"/>
      <c r="Q68" s="94"/>
    </row>
    <row r="69" spans="2:21" x14ac:dyDescent="0.25">
      <c r="B69" s="97" t="s">
        <v>114</v>
      </c>
      <c r="D69" s="133" t="s">
        <v>148</v>
      </c>
      <c r="Q69" s="94"/>
    </row>
    <row r="70" spans="2:21" x14ac:dyDescent="0.25">
      <c r="B70" s="97"/>
      <c r="Q70" s="94"/>
    </row>
    <row r="71" spans="2:21" ht="15.75" customHeight="1" x14ac:dyDescent="0.25">
      <c r="B71" s="96" t="s">
        <v>91</v>
      </c>
      <c r="Q71" s="94"/>
    </row>
    <row r="72" spans="2:21" ht="16.5" thickBot="1" x14ac:dyDescent="0.3">
      <c r="B72" s="96"/>
      <c r="F72" s="227" t="s">
        <v>156</v>
      </c>
      <c r="G72" s="227"/>
      <c r="H72" s="227"/>
      <c r="I72" s="227" t="s">
        <v>157</v>
      </c>
      <c r="J72" s="227"/>
      <c r="K72" s="227"/>
      <c r="L72" s="227" t="s">
        <v>158</v>
      </c>
      <c r="M72" s="227"/>
      <c r="N72" s="227"/>
      <c r="Q72" s="94"/>
    </row>
    <row r="73" spans="2:21" ht="17.25" thickTop="1" thickBot="1" x14ac:dyDescent="0.3">
      <c r="B73" s="256" t="s">
        <v>26</v>
      </c>
      <c r="C73" s="258" t="s">
        <v>92</v>
      </c>
      <c r="D73" s="258"/>
      <c r="E73" s="258"/>
      <c r="F73" s="240" t="s">
        <v>139</v>
      </c>
      <c r="G73" s="241"/>
      <c r="H73" s="241"/>
      <c r="I73" s="241"/>
      <c r="J73" s="241"/>
      <c r="K73" s="241"/>
      <c r="L73" s="241"/>
      <c r="M73" s="241"/>
      <c r="N73" s="242"/>
      <c r="O73" s="148"/>
      <c r="P73" s="146"/>
      <c r="Q73" s="149"/>
    </row>
    <row r="74" spans="2:21" ht="16.5" thickBot="1" x14ac:dyDescent="0.3">
      <c r="B74" s="257"/>
      <c r="C74" s="259"/>
      <c r="D74" s="259"/>
      <c r="E74" s="259"/>
      <c r="F74" s="246" t="s">
        <v>164</v>
      </c>
      <c r="G74" s="239"/>
      <c r="H74" s="239"/>
      <c r="I74" s="239" t="s">
        <v>166</v>
      </c>
      <c r="J74" s="239"/>
      <c r="K74" s="247"/>
      <c r="L74" s="248" t="s">
        <v>165</v>
      </c>
      <c r="M74" s="239"/>
      <c r="N74" s="243"/>
      <c r="O74" s="158"/>
      <c r="P74" s="159"/>
      <c r="Q74" s="160"/>
    </row>
    <row r="75" spans="2:21" x14ac:dyDescent="0.25">
      <c r="B75" s="231" t="s">
        <v>95</v>
      </c>
      <c r="C75" s="244" t="s">
        <v>96</v>
      </c>
      <c r="D75" s="244"/>
      <c r="E75" s="245"/>
      <c r="F75" s="58"/>
      <c r="G75" s="6" t="s">
        <v>98</v>
      </c>
      <c r="H75" s="39">
        <v>10</v>
      </c>
      <c r="I75" s="48"/>
      <c r="J75" s="12" t="s">
        <v>99</v>
      </c>
      <c r="K75" s="43">
        <v>5</v>
      </c>
      <c r="L75" s="48"/>
      <c r="M75" s="12" t="s">
        <v>99</v>
      </c>
      <c r="N75" s="43">
        <v>5</v>
      </c>
      <c r="O75" s="150"/>
      <c r="P75" s="1"/>
      <c r="Q75" s="151"/>
      <c r="R75" s="103">
        <f>IF(F75="",0,H75)</f>
        <v>0</v>
      </c>
      <c r="S75" s="103">
        <f>IF(I75="",0,K75)</f>
        <v>0</v>
      </c>
      <c r="T75" s="103">
        <f>IF(L75="",0,N75)</f>
        <v>0</v>
      </c>
      <c r="U75" s="104">
        <f>SUM(R75:T75)</f>
        <v>0</v>
      </c>
    </row>
    <row r="76" spans="2:21" x14ac:dyDescent="0.25">
      <c r="B76" s="231"/>
      <c r="C76" s="235" t="s">
        <v>100</v>
      </c>
      <c r="D76" s="235"/>
      <c r="E76" s="236"/>
      <c r="F76" s="55"/>
      <c r="G76" s="3" t="s">
        <v>98</v>
      </c>
      <c r="H76" s="40">
        <v>10</v>
      </c>
      <c r="I76" s="49"/>
      <c r="J76" s="3" t="s">
        <v>99</v>
      </c>
      <c r="K76" s="40">
        <v>5</v>
      </c>
      <c r="L76" s="49"/>
      <c r="M76" s="3" t="s">
        <v>99</v>
      </c>
      <c r="N76" s="40">
        <v>5</v>
      </c>
      <c r="O76" s="95"/>
      <c r="P76" s="1"/>
      <c r="Q76" s="151"/>
      <c r="R76" s="103">
        <f t="shared" ref="R76:R86" si="7">IF(F76="",0,H76)</f>
        <v>0</v>
      </c>
      <c r="S76" s="103">
        <f t="shared" ref="S76:S86" si="8">IF(I76="",0,K76)</f>
        <v>0</v>
      </c>
      <c r="T76" s="103">
        <f t="shared" ref="T76:T86" si="9">IF(L76="",0,N76)</f>
        <v>0</v>
      </c>
      <c r="U76" s="104">
        <f t="shared" ref="U76:U86" si="10">SUM(R76:T76)</f>
        <v>0</v>
      </c>
    </row>
    <row r="77" spans="2:21" x14ac:dyDescent="0.25">
      <c r="B77" s="231"/>
      <c r="C77" s="235" t="s">
        <v>101</v>
      </c>
      <c r="D77" s="235"/>
      <c r="E77" s="236"/>
      <c r="F77" s="55"/>
      <c r="G77" s="3" t="s">
        <v>98</v>
      </c>
      <c r="H77" s="40">
        <v>10</v>
      </c>
      <c r="I77" s="49"/>
      <c r="J77" s="3" t="s">
        <v>99</v>
      </c>
      <c r="K77" s="40">
        <v>5</v>
      </c>
      <c r="L77" s="49"/>
      <c r="M77" s="3" t="s">
        <v>99</v>
      </c>
      <c r="N77" s="40">
        <v>5</v>
      </c>
      <c r="O77" s="95"/>
      <c r="P77" s="1"/>
      <c r="Q77" s="151"/>
      <c r="R77" s="103">
        <f t="shared" si="7"/>
        <v>0</v>
      </c>
      <c r="S77" s="103">
        <f t="shared" si="8"/>
        <v>0</v>
      </c>
      <c r="T77" s="103">
        <f t="shared" si="9"/>
        <v>0</v>
      </c>
      <c r="U77" s="104">
        <f t="shared" si="10"/>
        <v>0</v>
      </c>
    </row>
    <row r="78" spans="2:21" x14ac:dyDescent="0.25">
      <c r="B78" s="231"/>
      <c r="C78" s="235" t="s">
        <v>102</v>
      </c>
      <c r="D78" s="235"/>
      <c r="E78" s="236"/>
      <c r="F78" s="55"/>
      <c r="G78" s="2" t="s">
        <v>97</v>
      </c>
      <c r="H78" s="47">
        <v>15</v>
      </c>
      <c r="I78" s="49"/>
      <c r="J78" s="3" t="s">
        <v>98</v>
      </c>
      <c r="K78" s="40">
        <v>5</v>
      </c>
      <c r="L78" s="49"/>
      <c r="M78" s="3" t="s">
        <v>99</v>
      </c>
      <c r="N78" s="40">
        <v>5</v>
      </c>
      <c r="O78" s="95"/>
      <c r="P78" s="1"/>
      <c r="Q78" s="151"/>
      <c r="R78" s="103">
        <f t="shared" si="7"/>
        <v>0</v>
      </c>
      <c r="S78" s="103">
        <f t="shared" si="8"/>
        <v>0</v>
      </c>
      <c r="T78" s="103">
        <f t="shared" si="9"/>
        <v>0</v>
      </c>
      <c r="U78" s="104">
        <f t="shared" si="10"/>
        <v>0</v>
      </c>
    </row>
    <row r="79" spans="2:21" x14ac:dyDescent="0.25">
      <c r="B79" s="231"/>
      <c r="C79" s="235" t="s">
        <v>103</v>
      </c>
      <c r="D79" s="235"/>
      <c r="E79" s="236"/>
      <c r="F79" s="55"/>
      <c r="G79" s="2" t="s">
        <v>97</v>
      </c>
      <c r="H79" s="47">
        <v>15</v>
      </c>
      <c r="I79" s="49"/>
      <c r="J79" s="3" t="s">
        <v>98</v>
      </c>
      <c r="K79" s="40">
        <v>5</v>
      </c>
      <c r="L79" s="49"/>
      <c r="M79" s="3" t="s">
        <v>99</v>
      </c>
      <c r="N79" s="40">
        <v>5</v>
      </c>
      <c r="O79" s="95"/>
      <c r="P79" s="1"/>
      <c r="Q79" s="151"/>
      <c r="R79" s="103">
        <f t="shared" si="7"/>
        <v>0</v>
      </c>
      <c r="S79" s="103">
        <f t="shared" si="8"/>
        <v>0</v>
      </c>
      <c r="T79" s="103">
        <f t="shared" si="9"/>
        <v>0</v>
      </c>
      <c r="U79" s="104">
        <f t="shared" si="10"/>
        <v>0</v>
      </c>
    </row>
    <row r="80" spans="2:21" ht="16.5" thickBot="1" x14ac:dyDescent="0.3">
      <c r="B80" s="231"/>
      <c r="C80" s="228" t="s">
        <v>104</v>
      </c>
      <c r="D80" s="228"/>
      <c r="E80" s="229"/>
      <c r="F80" s="56"/>
      <c r="G80" s="7" t="s">
        <v>97</v>
      </c>
      <c r="H80" s="57">
        <v>15</v>
      </c>
      <c r="I80" s="50"/>
      <c r="J80" s="5" t="s">
        <v>98</v>
      </c>
      <c r="K80" s="42">
        <v>5</v>
      </c>
      <c r="L80" s="50"/>
      <c r="M80" s="5" t="s">
        <v>99</v>
      </c>
      <c r="N80" s="42">
        <v>5</v>
      </c>
      <c r="O80" s="95"/>
      <c r="P80" s="1"/>
      <c r="Q80" s="151"/>
      <c r="R80" s="103">
        <f t="shared" si="7"/>
        <v>0</v>
      </c>
      <c r="S80" s="103">
        <f t="shared" si="8"/>
        <v>0</v>
      </c>
      <c r="T80" s="103">
        <f t="shared" si="9"/>
        <v>0</v>
      </c>
      <c r="U80" s="104">
        <f t="shared" si="10"/>
        <v>0</v>
      </c>
    </row>
    <row r="81" spans="2:21" x14ac:dyDescent="0.25">
      <c r="B81" s="230" t="s">
        <v>105</v>
      </c>
      <c r="C81" s="233" t="s">
        <v>106</v>
      </c>
      <c r="D81" s="233"/>
      <c r="E81" s="234"/>
      <c r="F81" s="58"/>
      <c r="G81" s="8" t="s">
        <v>99</v>
      </c>
      <c r="H81" s="59">
        <v>5</v>
      </c>
      <c r="I81" s="51"/>
      <c r="J81" s="6" t="s">
        <v>99</v>
      </c>
      <c r="K81" s="39">
        <v>5</v>
      </c>
      <c r="L81" s="51"/>
      <c r="M81" s="6" t="s">
        <v>99</v>
      </c>
      <c r="N81" s="39">
        <v>5</v>
      </c>
      <c r="O81" s="95"/>
      <c r="P81" s="1"/>
      <c r="Q81" s="151"/>
      <c r="R81" s="103">
        <f t="shared" si="7"/>
        <v>0</v>
      </c>
      <c r="S81" s="103">
        <f t="shared" si="8"/>
        <v>0</v>
      </c>
      <c r="T81" s="103">
        <f t="shared" si="9"/>
        <v>0</v>
      </c>
      <c r="U81" s="104">
        <f t="shared" si="10"/>
        <v>0</v>
      </c>
    </row>
    <row r="82" spans="2:21" x14ac:dyDescent="0.25">
      <c r="B82" s="231"/>
      <c r="C82" s="235" t="s">
        <v>107</v>
      </c>
      <c r="D82" s="235"/>
      <c r="E82" s="236"/>
      <c r="F82" s="55"/>
      <c r="G82" s="2" t="s">
        <v>99</v>
      </c>
      <c r="H82" s="47">
        <v>5</v>
      </c>
      <c r="I82" s="49"/>
      <c r="J82" s="3" t="s">
        <v>99</v>
      </c>
      <c r="K82" s="40">
        <v>5</v>
      </c>
      <c r="L82" s="49"/>
      <c r="M82" s="3" t="s">
        <v>99</v>
      </c>
      <c r="N82" s="40">
        <v>5</v>
      </c>
      <c r="O82" s="95"/>
      <c r="P82" s="1"/>
      <c r="Q82" s="151"/>
      <c r="R82" s="103">
        <f t="shared" si="7"/>
        <v>0</v>
      </c>
      <c r="S82" s="103">
        <f t="shared" si="8"/>
        <v>0</v>
      </c>
      <c r="T82" s="103">
        <f t="shared" si="9"/>
        <v>0</v>
      </c>
      <c r="U82" s="104">
        <f t="shared" si="10"/>
        <v>0</v>
      </c>
    </row>
    <row r="83" spans="2:21" x14ac:dyDescent="0.25">
      <c r="B83" s="231"/>
      <c r="C83" s="235" t="s">
        <v>108</v>
      </c>
      <c r="D83" s="235"/>
      <c r="E83" s="236"/>
      <c r="F83" s="55"/>
      <c r="G83" s="2" t="s">
        <v>98</v>
      </c>
      <c r="H83" s="47">
        <v>10</v>
      </c>
      <c r="I83" s="49"/>
      <c r="J83" s="3" t="s">
        <v>99</v>
      </c>
      <c r="K83" s="40">
        <v>5</v>
      </c>
      <c r="L83" s="49"/>
      <c r="M83" s="3" t="s">
        <v>99</v>
      </c>
      <c r="N83" s="40">
        <v>5</v>
      </c>
      <c r="O83" s="95"/>
      <c r="P83" s="1"/>
      <c r="Q83" s="151"/>
      <c r="R83" s="103">
        <f t="shared" si="7"/>
        <v>0</v>
      </c>
      <c r="S83" s="103">
        <f t="shared" si="8"/>
        <v>0</v>
      </c>
      <c r="T83" s="103">
        <f t="shared" si="9"/>
        <v>0</v>
      </c>
      <c r="U83" s="104">
        <f t="shared" si="10"/>
        <v>0</v>
      </c>
    </row>
    <row r="84" spans="2:21" ht="16.5" thickBot="1" x14ac:dyDescent="0.3">
      <c r="B84" s="232"/>
      <c r="C84" s="237" t="s">
        <v>109</v>
      </c>
      <c r="D84" s="237"/>
      <c r="E84" s="238"/>
      <c r="F84" s="60"/>
      <c r="G84" s="4" t="s">
        <v>99</v>
      </c>
      <c r="H84" s="41">
        <v>5</v>
      </c>
      <c r="I84" s="52"/>
      <c r="J84" s="4" t="s">
        <v>99</v>
      </c>
      <c r="K84" s="41">
        <v>5</v>
      </c>
      <c r="L84" s="52"/>
      <c r="M84" s="4" t="s">
        <v>99</v>
      </c>
      <c r="N84" s="41">
        <v>5</v>
      </c>
      <c r="O84" s="95"/>
      <c r="P84" s="147"/>
      <c r="Q84" s="152"/>
      <c r="R84" s="103">
        <f t="shared" si="7"/>
        <v>0</v>
      </c>
      <c r="S84" s="103">
        <f t="shared" si="8"/>
        <v>0</v>
      </c>
      <c r="T84" s="103">
        <f t="shared" si="9"/>
        <v>0</v>
      </c>
      <c r="U84" s="104">
        <f t="shared" si="10"/>
        <v>0</v>
      </c>
    </row>
    <row r="85" spans="2:21" x14ac:dyDescent="0.25">
      <c r="B85" s="249" t="s">
        <v>110</v>
      </c>
      <c r="C85" s="244" t="s">
        <v>96</v>
      </c>
      <c r="D85" s="244"/>
      <c r="E85" s="245"/>
      <c r="F85" s="61"/>
      <c r="G85" s="12" t="s">
        <v>97</v>
      </c>
      <c r="H85" s="43">
        <v>15</v>
      </c>
      <c r="I85" s="53"/>
      <c r="J85" s="12" t="s">
        <v>98</v>
      </c>
      <c r="K85" s="43">
        <v>5</v>
      </c>
      <c r="L85" s="53"/>
      <c r="M85" s="12" t="s">
        <v>99</v>
      </c>
      <c r="N85" s="43">
        <v>5</v>
      </c>
      <c r="O85" s="95"/>
      <c r="P85" s="1"/>
      <c r="Q85" s="151"/>
      <c r="R85" s="103">
        <f t="shared" si="7"/>
        <v>0</v>
      </c>
      <c r="S85" s="103">
        <f t="shared" si="8"/>
        <v>0</v>
      </c>
      <c r="T85" s="103">
        <f t="shared" si="9"/>
        <v>0</v>
      </c>
      <c r="U85" s="104">
        <f t="shared" si="10"/>
        <v>0</v>
      </c>
    </row>
    <row r="86" spans="2:21" ht="16.5" thickBot="1" x14ac:dyDescent="0.3">
      <c r="B86" s="250"/>
      <c r="C86" s="251" t="s">
        <v>111</v>
      </c>
      <c r="D86" s="251"/>
      <c r="E86" s="252"/>
      <c r="F86" s="60"/>
      <c r="G86" s="44" t="s">
        <v>97</v>
      </c>
      <c r="H86" s="45">
        <v>15</v>
      </c>
      <c r="I86" s="52"/>
      <c r="J86" s="44" t="s">
        <v>98</v>
      </c>
      <c r="K86" s="45">
        <v>5</v>
      </c>
      <c r="L86" s="52"/>
      <c r="M86" s="44" t="s">
        <v>99</v>
      </c>
      <c r="N86" s="45">
        <v>5</v>
      </c>
      <c r="O86" s="95"/>
      <c r="P86" s="1"/>
      <c r="Q86" s="151"/>
      <c r="R86" s="103">
        <f t="shared" si="7"/>
        <v>0</v>
      </c>
      <c r="S86" s="103">
        <f t="shared" si="8"/>
        <v>0</v>
      </c>
      <c r="T86" s="103">
        <f t="shared" si="9"/>
        <v>0</v>
      </c>
      <c r="U86" s="104">
        <f t="shared" si="10"/>
        <v>0</v>
      </c>
    </row>
    <row r="87" spans="2:21" x14ac:dyDescent="0.25">
      <c r="B87" s="95"/>
      <c r="Q87" s="94"/>
    </row>
    <row r="88" spans="2:21" x14ac:dyDescent="0.25">
      <c r="B88" s="95"/>
      <c r="D88" s="86" t="s">
        <v>112</v>
      </c>
      <c r="E88" s="107">
        <f>SUM(U75:U86)</f>
        <v>0</v>
      </c>
      <c r="Q88" s="94"/>
    </row>
    <row r="89" spans="2:21" x14ac:dyDescent="0.25">
      <c r="B89" s="95"/>
      <c r="D89" s="17"/>
      <c r="E89" s="1"/>
      <c r="Q89" s="94"/>
    </row>
    <row r="90" spans="2:21" x14ac:dyDescent="0.25">
      <c r="B90" s="96" t="s">
        <v>113</v>
      </c>
      <c r="D90" s="17"/>
      <c r="E90" s="1"/>
      <c r="Q90" s="94"/>
    </row>
    <row r="91" spans="2:21" ht="110.1" customHeight="1" x14ac:dyDescent="0.25">
      <c r="B91" s="260"/>
      <c r="C91" s="261"/>
      <c r="D91" s="261"/>
      <c r="E91" s="261"/>
      <c r="F91" s="261"/>
      <c r="G91" s="261"/>
      <c r="H91" s="261"/>
      <c r="I91" s="261"/>
      <c r="J91" s="261"/>
      <c r="K91" s="261"/>
      <c r="L91" s="261"/>
      <c r="M91" s="261"/>
      <c r="N91" s="261"/>
      <c r="O91" s="261"/>
      <c r="P91" s="261"/>
      <c r="Q91" s="262"/>
    </row>
    <row r="92" spans="2:21" x14ac:dyDescent="0.25">
      <c r="B92" s="95"/>
      <c r="Q92" s="94"/>
    </row>
    <row r="93" spans="2:21" x14ac:dyDescent="0.25">
      <c r="B93" s="97" t="s">
        <v>115</v>
      </c>
      <c r="E93" s="133" t="s">
        <v>149</v>
      </c>
      <c r="Q93" s="94"/>
    </row>
    <row r="94" spans="2:21" x14ac:dyDescent="0.25">
      <c r="B94" s="95"/>
      <c r="Q94" s="94"/>
    </row>
    <row r="95" spans="2:21" x14ac:dyDescent="0.25">
      <c r="B95" s="96" t="s">
        <v>91</v>
      </c>
      <c r="Q95" s="94"/>
    </row>
    <row r="96" spans="2:21" ht="16.5" thickBot="1" x14ac:dyDescent="0.3">
      <c r="B96" s="95"/>
      <c r="F96" s="227" t="s">
        <v>156</v>
      </c>
      <c r="G96" s="227"/>
      <c r="H96" s="227"/>
      <c r="I96" s="227" t="s">
        <v>157</v>
      </c>
      <c r="J96" s="227"/>
      <c r="K96" s="227"/>
      <c r="L96" s="227" t="s">
        <v>158</v>
      </c>
      <c r="M96" s="227"/>
      <c r="N96" s="227"/>
      <c r="Q96" s="94"/>
    </row>
    <row r="97" spans="2:21" ht="32.1" customHeight="1" thickBot="1" x14ac:dyDescent="0.3">
      <c r="B97" s="46" t="s">
        <v>26</v>
      </c>
      <c r="C97" s="239" t="s">
        <v>92</v>
      </c>
      <c r="D97" s="239"/>
      <c r="E97" s="239"/>
      <c r="F97" s="239" t="s">
        <v>140</v>
      </c>
      <c r="G97" s="239"/>
      <c r="H97" s="239"/>
      <c r="I97" s="263" t="s">
        <v>141</v>
      </c>
      <c r="J97" s="263"/>
      <c r="K97" s="263"/>
      <c r="L97" s="239" t="s">
        <v>142</v>
      </c>
      <c r="M97" s="239"/>
      <c r="N97" s="243"/>
      <c r="Q97" s="94"/>
    </row>
    <row r="98" spans="2:21" x14ac:dyDescent="0.25">
      <c r="B98" s="231" t="s">
        <v>95</v>
      </c>
      <c r="C98" s="244" t="s">
        <v>96</v>
      </c>
      <c r="D98" s="244"/>
      <c r="E98" s="245"/>
      <c r="F98" s="68"/>
      <c r="G98" s="6" t="s">
        <v>99</v>
      </c>
      <c r="H98" s="63">
        <v>3</v>
      </c>
      <c r="I98" s="62"/>
      <c r="J98" s="6" t="s">
        <v>99</v>
      </c>
      <c r="K98" s="63">
        <v>3</v>
      </c>
      <c r="L98" s="48"/>
      <c r="M98" s="12" t="s">
        <v>99</v>
      </c>
      <c r="N98" s="43">
        <v>3</v>
      </c>
      <c r="Q98" s="94"/>
      <c r="R98" s="103">
        <f t="shared" ref="R98" si="11">IF(F98="",0,H98)</f>
        <v>0</v>
      </c>
      <c r="S98" s="103">
        <f t="shared" ref="S98" si="12">IF(I98="",0,K98)</f>
        <v>0</v>
      </c>
      <c r="T98" s="103">
        <f t="shared" ref="T98" si="13">IF(L98="",0,N98)</f>
        <v>0</v>
      </c>
      <c r="U98" s="104">
        <f t="shared" ref="U98" si="14">SUM(R98:T98)</f>
        <v>0</v>
      </c>
    </row>
    <row r="99" spans="2:21" x14ac:dyDescent="0.25">
      <c r="B99" s="231"/>
      <c r="C99" s="235" t="s">
        <v>100</v>
      </c>
      <c r="D99" s="235"/>
      <c r="E99" s="236"/>
      <c r="F99" s="64"/>
      <c r="G99" s="3" t="s">
        <v>99</v>
      </c>
      <c r="H99" s="11">
        <v>3</v>
      </c>
      <c r="I99" s="64"/>
      <c r="J99" s="3" t="s">
        <v>99</v>
      </c>
      <c r="K99" s="11">
        <v>3</v>
      </c>
      <c r="L99" s="49"/>
      <c r="M99" s="3" t="s">
        <v>99</v>
      </c>
      <c r="N99" s="40">
        <v>3</v>
      </c>
      <c r="Q99" s="94"/>
      <c r="R99" s="103">
        <f t="shared" ref="R99:R109" si="15">IF(F99="",0,H99)</f>
        <v>0</v>
      </c>
      <c r="S99" s="103">
        <f t="shared" ref="S99:S109" si="16">IF(I99="",0,K99)</f>
        <v>0</v>
      </c>
      <c r="T99" s="103">
        <f t="shared" ref="T99:T109" si="17">IF(L99="",0,N99)</f>
        <v>0</v>
      </c>
      <c r="U99" s="104">
        <f t="shared" ref="U99:U109" si="18">SUM(R99:T99)</f>
        <v>0</v>
      </c>
    </row>
    <row r="100" spans="2:21" x14ac:dyDescent="0.25">
      <c r="B100" s="231"/>
      <c r="C100" s="235" t="s">
        <v>101</v>
      </c>
      <c r="D100" s="235"/>
      <c r="E100" s="236"/>
      <c r="F100" s="64"/>
      <c r="G100" s="3" t="s">
        <v>97</v>
      </c>
      <c r="H100" s="11">
        <v>10</v>
      </c>
      <c r="I100" s="64"/>
      <c r="J100" s="3" t="s">
        <v>98</v>
      </c>
      <c r="K100" s="11">
        <v>5</v>
      </c>
      <c r="L100" s="49"/>
      <c r="M100" s="3" t="s">
        <v>99</v>
      </c>
      <c r="N100" s="40">
        <v>3</v>
      </c>
      <c r="Q100" s="94"/>
      <c r="R100" s="103">
        <f t="shared" si="15"/>
        <v>0</v>
      </c>
      <c r="S100" s="103">
        <f t="shared" si="16"/>
        <v>0</v>
      </c>
      <c r="T100" s="103">
        <f t="shared" si="17"/>
        <v>0</v>
      </c>
      <c r="U100" s="104">
        <f t="shared" si="18"/>
        <v>0</v>
      </c>
    </row>
    <row r="101" spans="2:21" x14ac:dyDescent="0.25">
      <c r="B101" s="231"/>
      <c r="C101" s="235" t="s">
        <v>102</v>
      </c>
      <c r="D101" s="235"/>
      <c r="E101" s="236"/>
      <c r="F101" s="64"/>
      <c r="G101" s="3" t="s">
        <v>98</v>
      </c>
      <c r="H101" s="11">
        <v>5</v>
      </c>
      <c r="I101" s="64"/>
      <c r="J101" s="2" t="s">
        <v>98</v>
      </c>
      <c r="K101" s="65">
        <v>5</v>
      </c>
      <c r="L101" s="49"/>
      <c r="M101" s="3" t="s">
        <v>99</v>
      </c>
      <c r="N101" s="40">
        <v>3</v>
      </c>
      <c r="Q101" s="94"/>
      <c r="R101" s="103">
        <f t="shared" si="15"/>
        <v>0</v>
      </c>
      <c r="S101" s="103">
        <f t="shared" si="16"/>
        <v>0</v>
      </c>
      <c r="T101" s="103">
        <f t="shared" si="17"/>
        <v>0</v>
      </c>
      <c r="U101" s="104">
        <f t="shared" si="18"/>
        <v>0</v>
      </c>
    </row>
    <row r="102" spans="2:21" x14ac:dyDescent="0.25">
      <c r="B102" s="231"/>
      <c r="C102" s="235" t="s">
        <v>103</v>
      </c>
      <c r="D102" s="235"/>
      <c r="E102" s="236"/>
      <c r="F102" s="64"/>
      <c r="G102" s="3" t="s">
        <v>98</v>
      </c>
      <c r="H102" s="11">
        <v>5</v>
      </c>
      <c r="I102" s="64"/>
      <c r="J102" s="2" t="s">
        <v>98</v>
      </c>
      <c r="K102" s="65">
        <v>5</v>
      </c>
      <c r="L102" s="49"/>
      <c r="M102" s="3" t="s">
        <v>99</v>
      </c>
      <c r="N102" s="40">
        <v>3</v>
      </c>
      <c r="Q102" s="94"/>
      <c r="R102" s="103">
        <f t="shared" si="15"/>
        <v>0</v>
      </c>
      <c r="S102" s="103">
        <f t="shared" si="16"/>
        <v>0</v>
      </c>
      <c r="T102" s="103">
        <f t="shared" si="17"/>
        <v>0</v>
      </c>
      <c r="U102" s="104">
        <f t="shared" si="18"/>
        <v>0</v>
      </c>
    </row>
    <row r="103" spans="2:21" ht="16.5" thickBot="1" x14ac:dyDescent="0.3">
      <c r="B103" s="231"/>
      <c r="C103" s="228" t="s">
        <v>104</v>
      </c>
      <c r="D103" s="228"/>
      <c r="E103" s="229"/>
      <c r="F103" s="66"/>
      <c r="G103" s="7" t="s">
        <v>98</v>
      </c>
      <c r="H103" s="67">
        <v>5</v>
      </c>
      <c r="I103" s="66"/>
      <c r="J103" s="7" t="s">
        <v>98</v>
      </c>
      <c r="K103" s="67">
        <v>5</v>
      </c>
      <c r="L103" s="50"/>
      <c r="M103" s="5" t="s">
        <v>99</v>
      </c>
      <c r="N103" s="42">
        <v>3</v>
      </c>
      <c r="Q103" s="94"/>
      <c r="R103" s="103">
        <f t="shared" si="15"/>
        <v>0</v>
      </c>
      <c r="S103" s="103">
        <f t="shared" si="16"/>
        <v>0</v>
      </c>
      <c r="T103" s="103">
        <f t="shared" si="17"/>
        <v>0</v>
      </c>
      <c r="U103" s="104">
        <f t="shared" si="18"/>
        <v>0</v>
      </c>
    </row>
    <row r="104" spans="2:21" x14ac:dyDescent="0.25">
      <c r="B104" s="230" t="s">
        <v>105</v>
      </c>
      <c r="C104" s="233" t="s">
        <v>106</v>
      </c>
      <c r="D104" s="233"/>
      <c r="E104" s="234"/>
      <c r="F104" s="68"/>
      <c r="G104" s="8" t="s">
        <v>98</v>
      </c>
      <c r="H104" s="69">
        <v>5</v>
      </c>
      <c r="I104" s="68"/>
      <c r="J104" s="8" t="s">
        <v>98</v>
      </c>
      <c r="K104" s="69">
        <v>5</v>
      </c>
      <c r="L104" s="51"/>
      <c r="M104" s="6" t="s">
        <v>99</v>
      </c>
      <c r="N104" s="39">
        <v>3</v>
      </c>
      <c r="Q104" s="94"/>
      <c r="R104" s="103">
        <f t="shared" si="15"/>
        <v>0</v>
      </c>
      <c r="S104" s="103">
        <f t="shared" si="16"/>
        <v>0</v>
      </c>
      <c r="T104" s="103">
        <f t="shared" si="17"/>
        <v>0</v>
      </c>
      <c r="U104" s="104">
        <f t="shared" si="18"/>
        <v>0</v>
      </c>
    </row>
    <row r="105" spans="2:21" x14ac:dyDescent="0.25">
      <c r="B105" s="231"/>
      <c r="C105" s="235" t="s">
        <v>107</v>
      </c>
      <c r="D105" s="235"/>
      <c r="E105" s="236"/>
      <c r="F105" s="64"/>
      <c r="G105" s="2" t="s">
        <v>99</v>
      </c>
      <c r="H105" s="65">
        <v>3</v>
      </c>
      <c r="I105" s="64"/>
      <c r="J105" s="2" t="s">
        <v>99</v>
      </c>
      <c r="K105" s="65">
        <v>3</v>
      </c>
      <c r="L105" s="49"/>
      <c r="M105" s="3" t="s">
        <v>99</v>
      </c>
      <c r="N105" s="40">
        <v>3</v>
      </c>
      <c r="Q105" s="94"/>
      <c r="R105" s="103">
        <f t="shared" si="15"/>
        <v>0</v>
      </c>
      <c r="S105" s="103">
        <f t="shared" si="16"/>
        <v>0</v>
      </c>
      <c r="T105" s="103">
        <f t="shared" si="17"/>
        <v>0</v>
      </c>
      <c r="U105" s="104">
        <f t="shared" si="18"/>
        <v>0</v>
      </c>
    </row>
    <row r="106" spans="2:21" x14ac:dyDescent="0.25">
      <c r="B106" s="231"/>
      <c r="C106" s="235" t="s">
        <v>108</v>
      </c>
      <c r="D106" s="235"/>
      <c r="E106" s="236"/>
      <c r="F106" s="64"/>
      <c r="G106" s="2" t="s">
        <v>97</v>
      </c>
      <c r="H106" s="65">
        <v>10</v>
      </c>
      <c r="I106" s="64"/>
      <c r="J106" s="2" t="s">
        <v>98</v>
      </c>
      <c r="K106" s="65">
        <v>5</v>
      </c>
      <c r="L106" s="49"/>
      <c r="M106" s="3" t="s">
        <v>99</v>
      </c>
      <c r="N106" s="40">
        <v>3</v>
      </c>
      <c r="Q106" s="94"/>
      <c r="R106" s="103">
        <f t="shared" si="15"/>
        <v>0</v>
      </c>
      <c r="S106" s="103">
        <f t="shared" si="16"/>
        <v>0</v>
      </c>
      <c r="T106" s="103">
        <f t="shared" si="17"/>
        <v>0</v>
      </c>
      <c r="U106" s="104">
        <f t="shared" si="18"/>
        <v>0</v>
      </c>
    </row>
    <row r="107" spans="2:21" ht="30.95" customHeight="1" thickBot="1" x14ac:dyDescent="0.3">
      <c r="B107" s="232"/>
      <c r="C107" s="237" t="s">
        <v>109</v>
      </c>
      <c r="D107" s="237"/>
      <c r="E107" s="238"/>
      <c r="F107" s="70"/>
      <c r="G107" s="4" t="s">
        <v>98</v>
      </c>
      <c r="H107" s="71">
        <v>5</v>
      </c>
      <c r="I107" s="70"/>
      <c r="J107" s="4" t="s">
        <v>98</v>
      </c>
      <c r="K107" s="71">
        <v>5</v>
      </c>
      <c r="L107" s="52"/>
      <c r="M107" s="44" t="s">
        <v>99</v>
      </c>
      <c r="N107" s="41">
        <v>3</v>
      </c>
      <c r="Q107" s="94"/>
      <c r="R107" s="103">
        <f t="shared" si="15"/>
        <v>0</v>
      </c>
      <c r="S107" s="103">
        <f t="shared" si="16"/>
        <v>0</v>
      </c>
      <c r="T107" s="103">
        <f t="shared" si="17"/>
        <v>0</v>
      </c>
      <c r="U107" s="104">
        <f t="shared" si="18"/>
        <v>0</v>
      </c>
    </row>
    <row r="108" spans="2:21" x14ac:dyDescent="0.25">
      <c r="B108" s="249" t="s">
        <v>110</v>
      </c>
      <c r="C108" s="244" t="s">
        <v>96</v>
      </c>
      <c r="D108" s="244"/>
      <c r="E108" s="245"/>
      <c r="F108" s="72"/>
      <c r="G108" s="12" t="s">
        <v>99</v>
      </c>
      <c r="H108" s="13">
        <v>3</v>
      </c>
      <c r="I108" s="72"/>
      <c r="J108" s="12" t="s">
        <v>99</v>
      </c>
      <c r="K108" s="13">
        <v>3</v>
      </c>
      <c r="L108" s="53"/>
      <c r="M108" s="12" t="s">
        <v>99</v>
      </c>
      <c r="N108" s="43">
        <v>3</v>
      </c>
      <c r="Q108" s="94"/>
      <c r="R108" s="103">
        <f t="shared" si="15"/>
        <v>0</v>
      </c>
      <c r="S108" s="103">
        <f t="shared" si="16"/>
        <v>0</v>
      </c>
      <c r="T108" s="103">
        <f t="shared" si="17"/>
        <v>0</v>
      </c>
      <c r="U108" s="104">
        <f t="shared" si="18"/>
        <v>0</v>
      </c>
    </row>
    <row r="109" spans="2:21" ht="16.5" thickBot="1" x14ac:dyDescent="0.3">
      <c r="B109" s="250"/>
      <c r="C109" s="251" t="s">
        <v>111</v>
      </c>
      <c r="D109" s="251"/>
      <c r="E109" s="252"/>
      <c r="F109" s="70"/>
      <c r="G109" s="44" t="s">
        <v>99</v>
      </c>
      <c r="H109" s="73">
        <v>3</v>
      </c>
      <c r="I109" s="70"/>
      <c r="J109" s="44" t="s">
        <v>99</v>
      </c>
      <c r="K109" s="73">
        <v>3</v>
      </c>
      <c r="L109" s="52"/>
      <c r="M109" s="44" t="s">
        <v>99</v>
      </c>
      <c r="N109" s="45">
        <v>3</v>
      </c>
      <c r="Q109" s="94"/>
      <c r="R109" s="103">
        <f t="shared" si="15"/>
        <v>0</v>
      </c>
      <c r="S109" s="103">
        <f t="shared" si="16"/>
        <v>0</v>
      </c>
      <c r="T109" s="103">
        <f t="shared" si="17"/>
        <v>0</v>
      </c>
      <c r="U109" s="104">
        <f t="shared" si="18"/>
        <v>0</v>
      </c>
    </row>
    <row r="110" spans="2:21" x14ac:dyDescent="0.25">
      <c r="B110" s="95"/>
      <c r="Q110" s="94"/>
    </row>
    <row r="111" spans="2:21" x14ac:dyDescent="0.25">
      <c r="B111" s="95"/>
      <c r="D111" s="86" t="s">
        <v>112</v>
      </c>
      <c r="E111" s="107">
        <f>SUM(U98:U109)</f>
        <v>0</v>
      </c>
      <c r="Q111" s="94"/>
    </row>
    <row r="112" spans="2:21" x14ac:dyDescent="0.25">
      <c r="B112" s="95"/>
      <c r="D112" s="17"/>
      <c r="E112" s="1"/>
      <c r="Q112" s="94"/>
    </row>
    <row r="113" spans="2:21" x14ac:dyDescent="0.25">
      <c r="B113" s="96" t="s">
        <v>113</v>
      </c>
      <c r="D113" s="17"/>
      <c r="E113" s="1"/>
      <c r="Q113" s="94"/>
    </row>
    <row r="114" spans="2:21" ht="110.1" customHeight="1" x14ac:dyDescent="0.25">
      <c r="B114" s="253"/>
      <c r="C114" s="254"/>
      <c r="D114" s="254"/>
      <c r="E114" s="254"/>
      <c r="F114" s="254"/>
      <c r="G114" s="254"/>
      <c r="H114" s="254"/>
      <c r="I114" s="254"/>
      <c r="J114" s="254"/>
      <c r="K114" s="254"/>
      <c r="L114" s="254"/>
      <c r="M114" s="254"/>
      <c r="N114" s="254"/>
      <c r="O114" s="254"/>
      <c r="P114" s="254"/>
      <c r="Q114" s="255"/>
    </row>
    <row r="115" spans="2:21" x14ac:dyDescent="0.25">
      <c r="B115" s="95"/>
      <c r="Q115" s="94"/>
    </row>
    <row r="116" spans="2:21" x14ac:dyDescent="0.25">
      <c r="B116" s="97" t="s">
        <v>119</v>
      </c>
      <c r="G116" s="133" t="s">
        <v>150</v>
      </c>
      <c r="Q116" s="94"/>
    </row>
    <row r="117" spans="2:21" x14ac:dyDescent="0.25">
      <c r="B117" s="95"/>
      <c r="Q117" s="94"/>
    </row>
    <row r="118" spans="2:21" x14ac:dyDescent="0.25">
      <c r="B118" s="96" t="s">
        <v>91</v>
      </c>
      <c r="Q118" s="94"/>
    </row>
    <row r="119" spans="2:21" x14ac:dyDescent="0.25">
      <c r="B119" s="95" t="s">
        <v>120</v>
      </c>
      <c r="Q119" s="94"/>
    </row>
    <row r="120" spans="2:21" ht="30.75" customHeight="1" thickBot="1" x14ac:dyDescent="0.3">
      <c r="B120" s="95"/>
      <c r="F120" s="227" t="s">
        <v>156</v>
      </c>
      <c r="G120" s="227"/>
      <c r="H120" s="227"/>
      <c r="I120" s="264" t="s">
        <v>159</v>
      </c>
      <c r="J120" s="264"/>
      <c r="K120" s="264"/>
      <c r="M120" s="265" t="s">
        <v>121</v>
      </c>
      <c r="N120" s="265"/>
      <c r="O120" s="265"/>
      <c r="P120" s="265"/>
      <c r="Q120" s="266"/>
      <c r="R120" s="103">
        <f t="shared" ref="R120:R133" si="19">IF(F120="",0,H120)</f>
        <v>0</v>
      </c>
      <c r="S120" s="103">
        <f t="shared" ref="S120:S133" si="20">IF(I120="",0,K120)</f>
        <v>0</v>
      </c>
      <c r="T120" s="103">
        <f t="shared" ref="T120:T133" si="21">IF(L120="",0,N120)</f>
        <v>0</v>
      </c>
      <c r="U120" s="104">
        <f t="shared" ref="U120:U133" si="22">SUM(R120:T120)</f>
        <v>0</v>
      </c>
    </row>
    <row r="121" spans="2:21" ht="32.1" customHeight="1" thickTop="1" thickBot="1" x14ac:dyDescent="0.3">
      <c r="B121" s="98" t="s">
        <v>26</v>
      </c>
      <c r="C121" s="267" t="s">
        <v>92</v>
      </c>
      <c r="D121" s="267"/>
      <c r="E121" s="267"/>
      <c r="F121" s="267" t="s">
        <v>37</v>
      </c>
      <c r="G121" s="267"/>
      <c r="H121" s="267"/>
      <c r="I121" s="268" t="s">
        <v>122</v>
      </c>
      <c r="J121" s="268"/>
      <c r="K121" s="268"/>
      <c r="M121" s="265"/>
      <c r="N121" s="265"/>
      <c r="O121" s="265"/>
      <c r="P121" s="265"/>
      <c r="Q121" s="266"/>
      <c r="R121" s="103">
        <f t="shared" si="19"/>
        <v>0</v>
      </c>
      <c r="S121" s="103">
        <f t="shared" si="20"/>
        <v>0</v>
      </c>
      <c r="T121" s="103">
        <f t="shared" si="21"/>
        <v>0</v>
      </c>
      <c r="U121" s="104">
        <f t="shared" si="22"/>
        <v>0</v>
      </c>
    </row>
    <row r="122" spans="2:21" ht="16.5" thickTop="1" x14ac:dyDescent="0.25">
      <c r="B122" s="231" t="s">
        <v>95</v>
      </c>
      <c r="C122" s="244" t="s">
        <v>96</v>
      </c>
      <c r="D122" s="244"/>
      <c r="E122" s="244"/>
      <c r="F122" s="14"/>
      <c r="G122" s="12" t="s">
        <v>99</v>
      </c>
      <c r="H122" s="12">
        <v>1</v>
      </c>
      <c r="I122" s="132"/>
      <c r="J122" s="12" t="s">
        <v>99</v>
      </c>
      <c r="K122" s="13">
        <v>1</v>
      </c>
      <c r="Q122" s="94"/>
      <c r="R122" s="103">
        <f t="shared" si="19"/>
        <v>0</v>
      </c>
      <c r="S122" s="103">
        <f t="shared" si="20"/>
        <v>0</v>
      </c>
      <c r="T122" s="103">
        <f t="shared" si="21"/>
        <v>0</v>
      </c>
      <c r="U122" s="104">
        <f t="shared" si="22"/>
        <v>0</v>
      </c>
    </row>
    <row r="123" spans="2:21" x14ac:dyDescent="0.25">
      <c r="B123" s="231"/>
      <c r="C123" s="235" t="s">
        <v>100</v>
      </c>
      <c r="D123" s="235"/>
      <c r="E123" s="235"/>
      <c r="F123" s="15"/>
      <c r="G123" s="3" t="s">
        <v>99</v>
      </c>
      <c r="H123" s="3">
        <v>1</v>
      </c>
      <c r="I123" s="15"/>
      <c r="J123" s="3" t="s">
        <v>99</v>
      </c>
      <c r="K123" s="11">
        <v>1</v>
      </c>
      <c r="Q123" s="94"/>
      <c r="R123" s="103">
        <f t="shared" si="19"/>
        <v>0</v>
      </c>
      <c r="S123" s="103">
        <f t="shared" si="20"/>
        <v>0</v>
      </c>
      <c r="T123" s="103">
        <f t="shared" si="21"/>
        <v>0</v>
      </c>
      <c r="U123" s="104">
        <f t="shared" si="22"/>
        <v>0</v>
      </c>
    </row>
    <row r="124" spans="2:21" x14ac:dyDescent="0.25">
      <c r="B124" s="231"/>
      <c r="C124" s="235" t="s">
        <v>101</v>
      </c>
      <c r="D124" s="235"/>
      <c r="E124" s="235"/>
      <c r="F124" s="15"/>
      <c r="G124" s="3" t="s">
        <v>98</v>
      </c>
      <c r="H124" s="3">
        <v>3</v>
      </c>
      <c r="I124" s="15"/>
      <c r="J124" s="3" t="s">
        <v>99</v>
      </c>
      <c r="K124" s="11">
        <v>1</v>
      </c>
      <c r="Q124" s="94"/>
      <c r="R124" s="103">
        <f t="shared" si="19"/>
        <v>0</v>
      </c>
      <c r="S124" s="103">
        <f t="shared" si="20"/>
        <v>0</v>
      </c>
      <c r="T124" s="103">
        <f t="shared" si="21"/>
        <v>0</v>
      </c>
      <c r="U124" s="104">
        <f t="shared" si="22"/>
        <v>0</v>
      </c>
    </row>
    <row r="125" spans="2:21" x14ac:dyDescent="0.25">
      <c r="B125" s="231"/>
      <c r="C125" s="235" t="s">
        <v>102</v>
      </c>
      <c r="D125" s="235"/>
      <c r="E125" s="235"/>
      <c r="F125" s="15"/>
      <c r="G125" s="3" t="s">
        <v>98</v>
      </c>
      <c r="H125" s="3">
        <v>3</v>
      </c>
      <c r="I125" s="15"/>
      <c r="J125" s="2" t="s">
        <v>99</v>
      </c>
      <c r="K125" s="65">
        <v>1</v>
      </c>
      <c r="Q125" s="94"/>
      <c r="R125" s="103">
        <f t="shared" si="19"/>
        <v>0</v>
      </c>
      <c r="S125" s="103">
        <f t="shared" si="20"/>
        <v>0</v>
      </c>
      <c r="T125" s="103">
        <f t="shared" si="21"/>
        <v>0</v>
      </c>
      <c r="U125" s="104">
        <f t="shared" si="22"/>
        <v>0</v>
      </c>
    </row>
    <row r="126" spans="2:21" x14ac:dyDescent="0.25">
      <c r="B126" s="231"/>
      <c r="C126" s="235" t="s">
        <v>103</v>
      </c>
      <c r="D126" s="235"/>
      <c r="E126" s="235"/>
      <c r="F126" s="15"/>
      <c r="G126" s="3" t="s">
        <v>97</v>
      </c>
      <c r="H126" s="3">
        <v>5</v>
      </c>
      <c r="I126" s="15"/>
      <c r="J126" s="2" t="s">
        <v>98</v>
      </c>
      <c r="K126" s="65">
        <v>3</v>
      </c>
      <c r="Q126" s="94"/>
      <c r="R126" s="103">
        <f t="shared" si="19"/>
        <v>0</v>
      </c>
      <c r="S126" s="103">
        <f t="shared" si="20"/>
        <v>0</v>
      </c>
      <c r="T126" s="103">
        <f t="shared" si="21"/>
        <v>0</v>
      </c>
      <c r="U126" s="104">
        <f t="shared" si="22"/>
        <v>0</v>
      </c>
    </row>
    <row r="127" spans="2:21" ht="16.5" thickBot="1" x14ac:dyDescent="0.3">
      <c r="B127" s="231"/>
      <c r="C127" s="228" t="s">
        <v>104</v>
      </c>
      <c r="D127" s="228"/>
      <c r="E127" s="228"/>
      <c r="F127" s="110"/>
      <c r="G127" s="7" t="s">
        <v>97</v>
      </c>
      <c r="H127" s="7">
        <v>5</v>
      </c>
      <c r="I127" s="110"/>
      <c r="J127" s="7" t="s">
        <v>98</v>
      </c>
      <c r="K127" s="67">
        <v>3</v>
      </c>
      <c r="Q127" s="94"/>
      <c r="R127" s="103">
        <f t="shared" si="19"/>
        <v>0</v>
      </c>
      <c r="S127" s="103">
        <f t="shared" si="20"/>
        <v>0</v>
      </c>
      <c r="T127" s="103">
        <f t="shared" si="21"/>
        <v>0</v>
      </c>
      <c r="U127" s="104">
        <f t="shared" si="22"/>
        <v>0</v>
      </c>
    </row>
    <row r="128" spans="2:21" x14ac:dyDescent="0.25">
      <c r="B128" s="230" t="s">
        <v>105</v>
      </c>
      <c r="C128" s="233" t="s">
        <v>106</v>
      </c>
      <c r="D128" s="233"/>
      <c r="E128" s="233"/>
      <c r="F128" s="111"/>
      <c r="G128" s="8" t="s">
        <v>98</v>
      </c>
      <c r="H128" s="8">
        <v>3</v>
      </c>
      <c r="I128" s="111"/>
      <c r="J128" s="8" t="s">
        <v>98</v>
      </c>
      <c r="K128" s="69">
        <v>3</v>
      </c>
      <c r="Q128" s="94"/>
      <c r="R128" s="103">
        <f t="shared" si="19"/>
        <v>0</v>
      </c>
      <c r="S128" s="103">
        <f t="shared" si="20"/>
        <v>0</v>
      </c>
      <c r="T128" s="103">
        <f t="shared" si="21"/>
        <v>0</v>
      </c>
      <c r="U128" s="104">
        <f t="shared" si="22"/>
        <v>0</v>
      </c>
    </row>
    <row r="129" spans="2:21" x14ac:dyDescent="0.25">
      <c r="B129" s="231"/>
      <c r="C129" s="235" t="s">
        <v>107</v>
      </c>
      <c r="D129" s="235"/>
      <c r="E129" s="235"/>
      <c r="F129" s="15"/>
      <c r="G129" s="2" t="s">
        <v>99</v>
      </c>
      <c r="H129" s="2">
        <v>1</v>
      </c>
      <c r="I129" s="15"/>
      <c r="J129" s="2" t="s">
        <v>99</v>
      </c>
      <c r="K129" s="65">
        <v>1</v>
      </c>
      <c r="Q129" s="94"/>
      <c r="R129" s="103">
        <f t="shared" si="19"/>
        <v>0</v>
      </c>
      <c r="S129" s="103">
        <f t="shared" si="20"/>
        <v>0</v>
      </c>
      <c r="T129" s="103">
        <f t="shared" si="21"/>
        <v>0</v>
      </c>
      <c r="U129" s="104">
        <f t="shared" si="22"/>
        <v>0</v>
      </c>
    </row>
    <row r="130" spans="2:21" x14ac:dyDescent="0.25">
      <c r="B130" s="231"/>
      <c r="C130" s="235" t="s">
        <v>108</v>
      </c>
      <c r="D130" s="235"/>
      <c r="E130" s="235"/>
      <c r="F130" s="15"/>
      <c r="G130" s="2" t="s">
        <v>97</v>
      </c>
      <c r="H130" s="2">
        <v>5</v>
      </c>
      <c r="I130" s="15"/>
      <c r="J130" s="2" t="s">
        <v>98</v>
      </c>
      <c r="K130" s="65">
        <v>3</v>
      </c>
      <c r="Q130" s="94"/>
      <c r="R130" s="103">
        <f t="shared" si="19"/>
        <v>0</v>
      </c>
      <c r="S130" s="103">
        <f t="shared" si="20"/>
        <v>0</v>
      </c>
      <c r="T130" s="103">
        <f t="shared" si="21"/>
        <v>0</v>
      </c>
      <c r="U130" s="104">
        <f t="shared" si="22"/>
        <v>0</v>
      </c>
    </row>
    <row r="131" spans="2:21" ht="30" customHeight="1" thickBot="1" x14ac:dyDescent="0.3">
      <c r="B131" s="232"/>
      <c r="C131" s="237" t="s">
        <v>109</v>
      </c>
      <c r="D131" s="237"/>
      <c r="E131" s="237"/>
      <c r="F131" s="112"/>
      <c r="G131" s="4" t="s">
        <v>98</v>
      </c>
      <c r="H131" s="4">
        <v>3</v>
      </c>
      <c r="I131" s="112"/>
      <c r="J131" s="4" t="s">
        <v>98</v>
      </c>
      <c r="K131" s="71">
        <v>3</v>
      </c>
      <c r="Q131" s="94"/>
      <c r="R131" s="103">
        <f t="shared" si="19"/>
        <v>0</v>
      </c>
      <c r="S131" s="103">
        <f t="shared" si="20"/>
        <v>0</v>
      </c>
      <c r="T131" s="103">
        <f t="shared" si="21"/>
        <v>0</v>
      </c>
      <c r="U131" s="104">
        <f t="shared" si="22"/>
        <v>0</v>
      </c>
    </row>
    <row r="132" spans="2:21" x14ac:dyDescent="0.25">
      <c r="B132" s="249" t="s">
        <v>110</v>
      </c>
      <c r="C132" s="244" t="s">
        <v>96</v>
      </c>
      <c r="D132" s="244"/>
      <c r="E132" s="244"/>
      <c r="F132" s="14"/>
      <c r="G132" s="12" t="s">
        <v>99</v>
      </c>
      <c r="H132" s="12">
        <v>1</v>
      </c>
      <c r="I132" s="14"/>
      <c r="J132" s="12" t="s">
        <v>99</v>
      </c>
      <c r="K132" s="13">
        <v>1</v>
      </c>
      <c r="Q132" s="94"/>
      <c r="R132" s="103">
        <f t="shared" si="19"/>
        <v>0</v>
      </c>
      <c r="S132" s="103">
        <f t="shared" si="20"/>
        <v>0</v>
      </c>
      <c r="T132" s="103">
        <f t="shared" si="21"/>
        <v>0</v>
      </c>
      <c r="U132" s="104">
        <f t="shared" si="22"/>
        <v>0</v>
      </c>
    </row>
    <row r="133" spans="2:21" ht="16.5" thickBot="1" x14ac:dyDescent="0.3">
      <c r="B133" s="271"/>
      <c r="C133" s="272" t="s">
        <v>111</v>
      </c>
      <c r="D133" s="272"/>
      <c r="E133" s="272"/>
      <c r="F133" s="16"/>
      <c r="G133" s="9" t="s">
        <v>99</v>
      </c>
      <c r="H133" s="9">
        <v>1</v>
      </c>
      <c r="I133" s="16"/>
      <c r="J133" s="9" t="s">
        <v>99</v>
      </c>
      <c r="K133" s="10">
        <v>1</v>
      </c>
      <c r="Q133" s="94"/>
      <c r="R133" s="103">
        <f t="shared" si="19"/>
        <v>0</v>
      </c>
      <c r="S133" s="103">
        <f t="shared" si="20"/>
        <v>0</v>
      </c>
      <c r="T133" s="103">
        <f t="shared" si="21"/>
        <v>0</v>
      </c>
      <c r="U133" s="104">
        <f t="shared" si="22"/>
        <v>0</v>
      </c>
    </row>
    <row r="134" spans="2:21" ht="16.5" thickTop="1" x14ac:dyDescent="0.25">
      <c r="B134" s="95"/>
      <c r="Q134" s="94"/>
    </row>
    <row r="135" spans="2:21" x14ac:dyDescent="0.25">
      <c r="B135" s="95"/>
      <c r="D135" s="86" t="s">
        <v>112</v>
      </c>
      <c r="E135" s="107">
        <f>SUM(U120:U133)</f>
        <v>0</v>
      </c>
      <c r="Q135" s="94"/>
    </row>
    <row r="136" spans="2:21" x14ac:dyDescent="0.25">
      <c r="B136" s="95"/>
      <c r="D136" s="17"/>
      <c r="E136" s="1"/>
      <c r="Q136" s="94"/>
    </row>
    <row r="137" spans="2:21" x14ac:dyDescent="0.25">
      <c r="B137" s="96" t="s">
        <v>113</v>
      </c>
      <c r="D137" s="17"/>
      <c r="E137" s="1"/>
      <c r="Q137" s="94"/>
    </row>
    <row r="138" spans="2:21" ht="110.1" customHeight="1" x14ac:dyDescent="0.25">
      <c r="B138" s="253"/>
      <c r="C138" s="254"/>
      <c r="D138" s="254"/>
      <c r="E138" s="254"/>
      <c r="F138" s="254"/>
      <c r="G138" s="254"/>
      <c r="H138" s="254"/>
      <c r="I138" s="254"/>
      <c r="J138" s="254"/>
      <c r="K138" s="254"/>
      <c r="L138" s="254"/>
      <c r="M138" s="254"/>
      <c r="N138" s="254"/>
      <c r="O138" s="254"/>
      <c r="P138" s="254"/>
      <c r="Q138" s="255"/>
    </row>
    <row r="139" spans="2:21" x14ac:dyDescent="0.25">
      <c r="B139" s="95"/>
      <c r="N139" s="99"/>
      <c r="Q139" s="94"/>
    </row>
    <row r="140" spans="2:21" x14ac:dyDescent="0.25">
      <c r="B140" s="97" t="s">
        <v>123</v>
      </c>
      <c r="Q140" s="94"/>
    </row>
    <row r="141" spans="2:21" x14ac:dyDescent="0.25">
      <c r="B141" s="95"/>
      <c r="Q141" s="94"/>
    </row>
    <row r="142" spans="2:21" ht="18.75" x14ac:dyDescent="0.3">
      <c r="B142" s="178">
        <f>E64</f>
        <v>0</v>
      </c>
      <c r="C142" s="305" t="s">
        <v>124</v>
      </c>
      <c r="D142" s="305"/>
      <c r="E142" s="305"/>
      <c r="F142" s="305"/>
      <c r="G142" s="305"/>
      <c r="H142" s="305"/>
      <c r="I142" s="305"/>
      <c r="Q142" s="94"/>
    </row>
    <row r="143" spans="2:21" ht="18.75" x14ac:dyDescent="0.3">
      <c r="B143" s="178">
        <f>E88</f>
        <v>0</v>
      </c>
      <c r="C143" s="305" t="s">
        <v>125</v>
      </c>
      <c r="D143" s="305"/>
      <c r="E143" s="305"/>
      <c r="F143" s="305"/>
      <c r="G143" s="305"/>
      <c r="H143" s="305"/>
      <c r="I143" s="305"/>
      <c r="Q143" s="94"/>
    </row>
    <row r="144" spans="2:21" ht="18.75" x14ac:dyDescent="0.3">
      <c r="B144" s="178">
        <f>E111</f>
        <v>0</v>
      </c>
      <c r="C144" s="305" t="s">
        <v>126</v>
      </c>
      <c r="D144" s="305"/>
      <c r="E144" s="305"/>
      <c r="F144" s="305"/>
      <c r="G144" s="305"/>
      <c r="H144" s="305"/>
      <c r="I144" s="305"/>
      <c r="Q144" s="94"/>
    </row>
    <row r="145" spans="2:17" ht="18.75" x14ac:dyDescent="0.3">
      <c r="B145" s="178">
        <f>E135</f>
        <v>0</v>
      </c>
      <c r="C145" s="305" t="s">
        <v>127</v>
      </c>
      <c r="D145" s="305"/>
      <c r="E145" s="305"/>
      <c r="F145" s="305"/>
      <c r="G145" s="305"/>
      <c r="H145" s="305"/>
      <c r="I145" s="305"/>
      <c r="Q145" s="94"/>
    </row>
    <row r="146" spans="2:17" ht="21.75" thickBot="1" x14ac:dyDescent="0.4">
      <c r="B146" s="179">
        <f>SUM(B142:B145)</f>
        <v>0</v>
      </c>
      <c r="C146" s="270" t="s">
        <v>128</v>
      </c>
      <c r="D146" s="270"/>
      <c r="E146" s="270"/>
      <c r="F146" s="270"/>
      <c r="G146" s="270"/>
      <c r="H146" s="270"/>
      <c r="I146" s="270"/>
      <c r="J146" s="100"/>
      <c r="K146" s="100"/>
      <c r="L146" s="100"/>
      <c r="M146" s="100"/>
      <c r="N146" s="100"/>
      <c r="O146" s="100"/>
      <c r="P146" s="100"/>
      <c r="Q146" s="101"/>
    </row>
  </sheetData>
  <mergeCells count="143">
    <mergeCell ref="L97:N97"/>
    <mergeCell ref="B138:Q138"/>
    <mergeCell ref="B46:G46"/>
    <mergeCell ref="L50:N50"/>
    <mergeCell ref="I50:K50"/>
    <mergeCell ref="F50:H50"/>
    <mergeCell ref="H34:I34"/>
    <mergeCell ref="B67:Q67"/>
    <mergeCell ref="B91:Q91"/>
    <mergeCell ref="B73:B74"/>
    <mergeCell ref="C73:E74"/>
    <mergeCell ref="C80:E80"/>
    <mergeCell ref="B81:B84"/>
    <mergeCell ref="C81:E81"/>
    <mergeCell ref="C82:E82"/>
    <mergeCell ref="C83:E83"/>
    <mergeCell ref="C84:E84"/>
    <mergeCell ref="F74:H74"/>
    <mergeCell ref="I74:K74"/>
    <mergeCell ref="L74:N74"/>
    <mergeCell ref="B75:B80"/>
    <mergeCell ref="C75:E75"/>
    <mergeCell ref="B132:B133"/>
    <mergeCell ref="C132:E132"/>
    <mergeCell ref="C133:E133"/>
    <mergeCell ref="C121:E121"/>
    <mergeCell ref="C105:E105"/>
    <mergeCell ref="C106:E106"/>
    <mergeCell ref="C107:E107"/>
    <mergeCell ref="B108:B109"/>
    <mergeCell ref="C108:E108"/>
    <mergeCell ref="C109:E109"/>
    <mergeCell ref="B114:Q114"/>
    <mergeCell ref="M120:Q121"/>
    <mergeCell ref="F120:H120"/>
    <mergeCell ref="I120:K120"/>
    <mergeCell ref="C146:I146"/>
    <mergeCell ref="C97:E97"/>
    <mergeCell ref="F97:H97"/>
    <mergeCell ref="I97:K97"/>
    <mergeCell ref="C142:I142"/>
    <mergeCell ref="C143:I143"/>
    <mergeCell ref="C144:I144"/>
    <mergeCell ref="B104:B107"/>
    <mergeCell ref="C104:E104"/>
    <mergeCell ref="F121:H121"/>
    <mergeCell ref="I121:K121"/>
    <mergeCell ref="B122:B127"/>
    <mergeCell ref="C122:E122"/>
    <mergeCell ref="C123:E123"/>
    <mergeCell ref="C124:E124"/>
    <mergeCell ref="C125:E125"/>
    <mergeCell ref="C126:E126"/>
    <mergeCell ref="C127:E127"/>
    <mergeCell ref="C145:I145"/>
    <mergeCell ref="B128:B131"/>
    <mergeCell ref="C128:E128"/>
    <mergeCell ref="C129:E129"/>
    <mergeCell ref="C130:E130"/>
    <mergeCell ref="C131:E131"/>
    <mergeCell ref="C102:E102"/>
    <mergeCell ref="C103:E103"/>
    <mergeCell ref="C62:E62"/>
    <mergeCell ref="C79:E79"/>
    <mergeCell ref="B85:B86"/>
    <mergeCell ref="C85:E85"/>
    <mergeCell ref="C86:E86"/>
    <mergeCell ref="C59:E59"/>
    <mergeCell ref="C60:E60"/>
    <mergeCell ref="C61:E61"/>
    <mergeCell ref="C77:E77"/>
    <mergeCell ref="C78:E78"/>
    <mergeCell ref="B98:B103"/>
    <mergeCell ref="C98:E98"/>
    <mergeCell ref="C99:E99"/>
    <mergeCell ref="C100:E100"/>
    <mergeCell ref="C101:E101"/>
    <mergeCell ref="C76:E76"/>
    <mergeCell ref="B61:B62"/>
    <mergeCell ref="B57:B60"/>
    <mergeCell ref="C57:E57"/>
    <mergeCell ref="C58:E58"/>
    <mergeCell ref="C5:I5"/>
    <mergeCell ref="C6:I6"/>
    <mergeCell ref="C7:I7"/>
    <mergeCell ref="H15:I15"/>
    <mergeCell ref="F15:G15"/>
    <mergeCell ref="H17:I17"/>
    <mergeCell ref="H18:I18"/>
    <mergeCell ref="H19:I19"/>
    <mergeCell ref="H20:I20"/>
    <mergeCell ref="C10:J10"/>
    <mergeCell ref="B16:I16"/>
    <mergeCell ref="C11:J11"/>
    <mergeCell ref="B21:I21"/>
    <mergeCell ref="H24:I24"/>
    <mergeCell ref="H22:I22"/>
    <mergeCell ref="H23:I23"/>
    <mergeCell ref="F17:G17"/>
    <mergeCell ref="F18:G18"/>
    <mergeCell ref="F19:G19"/>
    <mergeCell ref="F20:G20"/>
    <mergeCell ref="C12:J12"/>
    <mergeCell ref="F22:G22"/>
    <mergeCell ref="F23:G23"/>
    <mergeCell ref="F24:G24"/>
    <mergeCell ref="H25:I25"/>
    <mergeCell ref="F27:G27"/>
    <mergeCell ref="F28:G28"/>
    <mergeCell ref="F29:G29"/>
    <mergeCell ref="F32:G32"/>
    <mergeCell ref="F33:G33"/>
    <mergeCell ref="F34:G34"/>
    <mergeCell ref="F25:G25"/>
    <mergeCell ref="B26:I26"/>
    <mergeCell ref="B31:I31"/>
    <mergeCell ref="H30:I30"/>
    <mergeCell ref="H27:I27"/>
    <mergeCell ref="H28:I28"/>
    <mergeCell ref="H29:I29"/>
    <mergeCell ref="H32:I32"/>
    <mergeCell ref="H33:I33"/>
    <mergeCell ref="F96:H96"/>
    <mergeCell ref="I96:K96"/>
    <mergeCell ref="L96:N96"/>
    <mergeCell ref="F30:G30"/>
    <mergeCell ref="B51:B56"/>
    <mergeCell ref="C50:E50"/>
    <mergeCell ref="F73:N73"/>
    <mergeCell ref="L49:N49"/>
    <mergeCell ref="I49:K49"/>
    <mergeCell ref="F49:H49"/>
    <mergeCell ref="F72:H72"/>
    <mergeCell ref="I72:K72"/>
    <mergeCell ref="L72:N72"/>
    <mergeCell ref="C56:E56"/>
    <mergeCell ref="C51:E51"/>
    <mergeCell ref="C52:E52"/>
    <mergeCell ref="C53:E53"/>
    <mergeCell ref="C54:E54"/>
    <mergeCell ref="C55:E55"/>
    <mergeCell ref="H35:I35"/>
    <mergeCell ref="F35:G35"/>
  </mergeCells>
  <conditionalFormatting sqref="E17:F19 E22:F24 E27:F29 E32:F34">
    <cfRule type="expression" dxfId="153" priority="57">
      <formula>$R$16="No"</formula>
    </cfRule>
  </conditionalFormatting>
  <pageMargins left="0.25" right="0.25" top="0.75" bottom="0.75" header="0.3" footer="0.3"/>
  <pageSetup paperSize="3"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41" operator="containsText" id="{554B5757-D6F9-4476-B907-993C13CB5C52}">
            <xm:f>NOT(ISERROR(SEARCH($M$17="No",Z19)))</xm:f>
            <xm:f>$M$17="No"</xm:f>
            <x14:dxf>
              <font>
                <color rgb="FF9C0006"/>
              </font>
              <fill>
                <patternFill>
                  <bgColor rgb="FFFFC7CE"/>
                </patternFill>
              </fill>
            </x14:dxf>
          </x14:cfRule>
          <xm:sqref>Z19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A46C-581A-4F00-A008-0D397C37AB80}">
  <sheetPr>
    <tabColor rgb="FFFFFF00"/>
  </sheetPr>
  <dimension ref="A1:W147"/>
  <sheetViews>
    <sheetView zoomScale="115" zoomScaleNormal="115" workbookViewId="0">
      <selection activeCell="F75" sqref="F75:N7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F26:G26"/>
    <mergeCell ref="F29:G29"/>
    <mergeCell ref="F30:G30"/>
    <mergeCell ref="F31:G31"/>
    <mergeCell ref="F34:G34"/>
    <mergeCell ref="F35:G35"/>
    <mergeCell ref="F36:G36"/>
    <mergeCell ref="H24:I24"/>
    <mergeCell ref="F17:G17"/>
    <mergeCell ref="H17:I17"/>
    <mergeCell ref="H19:I19"/>
    <mergeCell ref="H20:I20"/>
    <mergeCell ref="F24:G24"/>
    <mergeCell ref="H25:I25"/>
    <mergeCell ref="H26:I26"/>
    <mergeCell ref="F27:G27"/>
    <mergeCell ref="H27:I27"/>
    <mergeCell ref="F25:G25"/>
    <mergeCell ref="C7:I7"/>
    <mergeCell ref="C8:I8"/>
    <mergeCell ref="C9:I9"/>
    <mergeCell ref="C12:J12"/>
    <mergeCell ref="H21:I21"/>
    <mergeCell ref="F22:G22"/>
    <mergeCell ref="H22:I22"/>
    <mergeCell ref="B18:I18"/>
    <mergeCell ref="B23:I23"/>
    <mergeCell ref="F19:G19"/>
    <mergeCell ref="F20:G20"/>
    <mergeCell ref="F21:G21"/>
    <mergeCell ref="B92:Q92"/>
    <mergeCell ref="B115:Q115"/>
    <mergeCell ref="B139:Q139"/>
    <mergeCell ref="H29:I29"/>
    <mergeCell ref="H34:I34"/>
    <mergeCell ref="H35:I35"/>
    <mergeCell ref="H30:I30"/>
    <mergeCell ref="H31:I31"/>
    <mergeCell ref="L51:N51"/>
    <mergeCell ref="B52:B57"/>
    <mergeCell ref="C52:E52"/>
    <mergeCell ref="B82:B85"/>
    <mergeCell ref="C82:E82"/>
    <mergeCell ref="C53:E53"/>
    <mergeCell ref="C54:E54"/>
    <mergeCell ref="C55:E55"/>
    <mergeCell ref="H36:I36"/>
    <mergeCell ref="F37:G37"/>
    <mergeCell ref="H37:I37"/>
    <mergeCell ref="B47:G47"/>
    <mergeCell ref="B74:B75"/>
    <mergeCell ref="C74:E75"/>
    <mergeCell ref="F74:N74"/>
    <mergeCell ref="F75:H75"/>
    <mergeCell ref="I75:K75"/>
    <mergeCell ref="L75:N75"/>
    <mergeCell ref="C56:E56"/>
    <mergeCell ref="C57:E57"/>
    <mergeCell ref="B58:B61"/>
    <mergeCell ref="C58:E58"/>
    <mergeCell ref="C59:E59"/>
    <mergeCell ref="C60:E60"/>
    <mergeCell ref="C61:E61"/>
    <mergeCell ref="F50:H50"/>
    <mergeCell ref="I50:K50"/>
    <mergeCell ref="L50:N50"/>
    <mergeCell ref="F73:H73"/>
    <mergeCell ref="I73:K73"/>
    <mergeCell ref="L73:N73"/>
    <mergeCell ref="B62:B63"/>
    <mergeCell ref="B129:B132"/>
    <mergeCell ref="C129:E129"/>
    <mergeCell ref="C130:E130"/>
    <mergeCell ref="C131:E131"/>
    <mergeCell ref="C132:E132"/>
    <mergeCell ref="M121:Q122"/>
    <mergeCell ref="B105:B108"/>
    <mergeCell ref="C105:E105"/>
    <mergeCell ref="C106:E106"/>
    <mergeCell ref="C107:E107"/>
    <mergeCell ref="C108:E108"/>
    <mergeCell ref="B109:B110"/>
    <mergeCell ref="C109:E109"/>
    <mergeCell ref="C77:E77"/>
    <mergeCell ref="C78:E78"/>
    <mergeCell ref="C79:E79"/>
    <mergeCell ref="C80:E80"/>
    <mergeCell ref="C99:E99"/>
    <mergeCell ref="C100:E100"/>
    <mergeCell ref="C101:E101"/>
    <mergeCell ref="C102:E102"/>
    <mergeCell ref="C98:E98"/>
    <mergeCell ref="F98:H98"/>
    <mergeCell ref="F97:H97"/>
    <mergeCell ref="I97:K97"/>
    <mergeCell ref="L97:N97"/>
    <mergeCell ref="C5:J5"/>
    <mergeCell ref="C146:I146"/>
    <mergeCell ref="C14:J14"/>
    <mergeCell ref="C13:J13"/>
    <mergeCell ref="C145:I145"/>
    <mergeCell ref="C110:E110"/>
    <mergeCell ref="C122:E122"/>
    <mergeCell ref="F122:H122"/>
    <mergeCell ref="I122:K122"/>
    <mergeCell ref="C103:E103"/>
    <mergeCell ref="C104:E104"/>
    <mergeCell ref="C83:E83"/>
    <mergeCell ref="C84:E84"/>
    <mergeCell ref="C85:E85"/>
    <mergeCell ref="C63:E63"/>
    <mergeCell ref="I98:K98"/>
    <mergeCell ref="C51:E51"/>
    <mergeCell ref="F51:H51"/>
    <mergeCell ref="I51:K51"/>
    <mergeCell ref="F32:G32"/>
    <mergeCell ref="H32:I32"/>
    <mergeCell ref="C133:E133"/>
    <mergeCell ref="C134:E134"/>
    <mergeCell ref="C123:E123"/>
    <mergeCell ref="F121:H121"/>
    <mergeCell ref="I121:K121"/>
    <mergeCell ref="B28:I28"/>
    <mergeCell ref="B33:I33"/>
    <mergeCell ref="C147:I147"/>
    <mergeCell ref="C143:I143"/>
    <mergeCell ref="C144:I144"/>
    <mergeCell ref="B133:B134"/>
    <mergeCell ref="B123:B128"/>
    <mergeCell ref="C124:E124"/>
    <mergeCell ref="C125:E125"/>
    <mergeCell ref="C126:E126"/>
    <mergeCell ref="C127:E127"/>
    <mergeCell ref="C128:E128"/>
    <mergeCell ref="C62:E62"/>
    <mergeCell ref="B68:Q68"/>
    <mergeCell ref="B86:B87"/>
    <mergeCell ref="C86:E86"/>
    <mergeCell ref="C87:E87"/>
    <mergeCell ref="B76:B81"/>
    <mergeCell ref="C76:E76"/>
    <mergeCell ref="C81:E81"/>
    <mergeCell ref="L98:N98"/>
    <mergeCell ref="B99:B104"/>
  </mergeCells>
  <conditionalFormatting sqref="E19:F21">
    <cfRule type="expression" dxfId="151" priority="55">
      <formula>$M$18="No"</formula>
    </cfRule>
    <cfRule type="cellIs" dxfId="150" priority="56" operator="equal">
      <formula>"""Yes"""</formula>
    </cfRule>
  </conditionalFormatting>
  <conditionalFormatting sqref="E24:F26">
    <cfRule type="expression" dxfId="149" priority="13">
      <formula>$M$18="No"</formula>
    </cfRule>
    <cfRule type="cellIs" dxfId="148" priority="14" operator="equal">
      <formula>"""Yes"""</formula>
    </cfRule>
  </conditionalFormatting>
  <conditionalFormatting sqref="E29:F31">
    <cfRule type="expression" dxfId="147" priority="7">
      <formula>$M$18="No"</formula>
    </cfRule>
    <cfRule type="cellIs" dxfId="146" priority="8" operator="equal">
      <formula>"""Yes"""</formula>
    </cfRule>
  </conditionalFormatting>
  <conditionalFormatting sqref="E34:F36">
    <cfRule type="expression" dxfId="145" priority="1">
      <formula>$M$18="No"</formula>
    </cfRule>
    <cfRule type="cellIs" dxfId="144" priority="2" operator="equal">
      <formula>"""Yes"""</formula>
    </cfRule>
  </conditionalFormatting>
  <dataValidations count="1">
    <dataValidation type="list" allowBlank="1" showInputMessage="1" showErrorMessage="1" sqref="B5" xr:uid="{41A66E82-C921-4081-A226-CF3EA2878012}">
      <formula1>$S$2:$S$3</formula1>
    </dataValidation>
  </dataValidation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90639-AF3E-4B0E-998A-35B7494C8856}">
  <sheetPr>
    <tabColor rgb="FFFFFF00"/>
  </sheetPr>
  <dimension ref="A1:W147"/>
  <sheetViews>
    <sheetView zoomScale="115" zoomScaleNormal="115" workbookViewId="0">
      <selection activeCell="F75" sqref="F75:N7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43" priority="7">
      <formula>$M$18="No"</formula>
    </cfRule>
    <cfRule type="cellIs" dxfId="142" priority="8" operator="equal">
      <formula>"""Yes"""</formula>
    </cfRule>
  </conditionalFormatting>
  <conditionalFormatting sqref="E24:F26">
    <cfRule type="expression" dxfId="141" priority="5">
      <formula>$M$18="No"</formula>
    </cfRule>
    <cfRule type="cellIs" dxfId="140" priority="6" operator="equal">
      <formula>"""Yes"""</formula>
    </cfRule>
  </conditionalFormatting>
  <conditionalFormatting sqref="E29:F31">
    <cfRule type="expression" dxfId="139" priority="3">
      <formula>$M$18="No"</formula>
    </cfRule>
    <cfRule type="cellIs" dxfId="138" priority="4" operator="equal">
      <formula>"""Yes"""</formula>
    </cfRule>
  </conditionalFormatting>
  <conditionalFormatting sqref="E34:F36">
    <cfRule type="expression" dxfId="137" priority="1">
      <formula>$M$18="No"</formula>
    </cfRule>
    <cfRule type="cellIs" dxfId="136" priority="2" operator="equal">
      <formula>"""Yes"""</formula>
    </cfRule>
  </conditionalFormatting>
  <dataValidations count="1">
    <dataValidation type="list" allowBlank="1" showInputMessage="1" showErrorMessage="1" sqref="B5" xr:uid="{126CB46F-A106-4DBD-AFCA-7BD252C3F825}">
      <formula1>$S$2:$S$3</formula1>
    </dataValidation>
  </dataValidations>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7C0B-B44B-416E-8675-3D71DE485855}">
  <sheetPr>
    <tabColor rgb="FFFFFF00"/>
  </sheetPr>
  <dimension ref="A1:W147"/>
  <sheetViews>
    <sheetView zoomScale="115" zoomScaleNormal="115" workbookViewId="0">
      <selection activeCell="F75" sqref="F75:N7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35" priority="7">
      <formula>$M$18="No"</formula>
    </cfRule>
    <cfRule type="cellIs" dxfId="134" priority="8" operator="equal">
      <formula>"""Yes"""</formula>
    </cfRule>
  </conditionalFormatting>
  <conditionalFormatting sqref="E24:F26">
    <cfRule type="expression" dxfId="133" priority="5">
      <formula>$M$18="No"</formula>
    </cfRule>
    <cfRule type="cellIs" dxfId="132" priority="6" operator="equal">
      <formula>"""Yes"""</formula>
    </cfRule>
  </conditionalFormatting>
  <conditionalFormatting sqref="E29:F31">
    <cfRule type="expression" dxfId="131" priority="3">
      <formula>$M$18="No"</formula>
    </cfRule>
    <cfRule type="cellIs" dxfId="130" priority="4" operator="equal">
      <formula>"""Yes"""</formula>
    </cfRule>
  </conditionalFormatting>
  <conditionalFormatting sqref="E34:F36">
    <cfRule type="expression" dxfId="129" priority="1">
      <formula>$M$18="No"</formula>
    </cfRule>
    <cfRule type="cellIs" dxfId="128" priority="2" operator="equal">
      <formula>"""Yes"""</formula>
    </cfRule>
  </conditionalFormatting>
  <dataValidations count="1">
    <dataValidation type="list" allowBlank="1" showInputMessage="1" showErrorMessage="1" sqref="B5" xr:uid="{FEDCC9D1-7743-48FE-87D2-52FEFBF1921E}">
      <formula1>$S$2:$S$3</formula1>
    </dataValidation>
  </dataValidations>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DFD1-8C6E-4950-B635-3054F287A623}">
  <sheetPr>
    <tabColor rgb="FFFFFF00"/>
  </sheetPr>
  <dimension ref="A1:W147"/>
  <sheetViews>
    <sheetView zoomScale="115" zoomScaleNormal="115" workbookViewId="0">
      <selection activeCell="N5" sqref="N5"/>
    </sheetView>
  </sheetViews>
  <sheetFormatPr defaultColWidth="11" defaultRowHeight="15.75" x14ac:dyDescent="0.25"/>
  <cols>
    <col min="2" max="2" width="12" customWidth="1"/>
    <col min="6" max="6" width="4.875" customWidth="1"/>
    <col min="7" max="7" width="8.875" style="1" customWidth="1"/>
    <col min="8" max="8" width="4.875" style="1" customWidth="1"/>
    <col min="9" max="9" width="4.875" customWidth="1"/>
    <col min="10" max="10" width="8.875" customWidth="1"/>
    <col min="11" max="12" width="4.875" customWidth="1"/>
    <col min="13" max="13" width="8.875" customWidth="1"/>
    <col min="14" max="15" width="4.875" customWidth="1"/>
    <col min="16" max="16" width="8.875" customWidth="1"/>
    <col min="17" max="17" width="4.875" customWidth="1"/>
    <col min="18" max="21" width="11" style="102" hidden="1" customWidth="1"/>
  </cols>
  <sheetData>
    <row r="1" spans="1:23" s="108" customFormat="1" x14ac:dyDescent="0.25">
      <c r="A1"/>
      <c r="B1"/>
      <c r="C1"/>
      <c r="D1"/>
      <c r="E1"/>
      <c r="F1"/>
      <c r="G1" s="1"/>
      <c r="H1" s="1"/>
      <c r="I1"/>
      <c r="J1"/>
      <c r="K1"/>
      <c r="L1"/>
      <c r="M1"/>
      <c r="N1"/>
      <c r="O1"/>
      <c r="P1"/>
      <c r="Q1"/>
      <c r="R1" s="102" t="s">
        <v>70</v>
      </c>
      <c r="S1" s="102"/>
      <c r="T1" s="102"/>
      <c r="U1" s="102"/>
      <c r="V1"/>
    </row>
    <row r="2" spans="1:23" s="108" customFormat="1" x14ac:dyDescent="0.25">
      <c r="A2"/>
      <c r="B2" s="17" t="s">
        <v>151</v>
      </c>
      <c r="C2"/>
      <c r="D2"/>
      <c r="E2"/>
      <c r="F2"/>
      <c r="G2" s="1"/>
      <c r="H2" s="1"/>
      <c r="I2"/>
      <c r="J2"/>
      <c r="K2"/>
      <c r="L2"/>
      <c r="M2"/>
      <c r="N2"/>
      <c r="O2"/>
      <c r="P2"/>
      <c r="Q2"/>
      <c r="R2" s="102"/>
      <c r="S2" s="102" t="s">
        <v>38</v>
      </c>
      <c r="T2" s="102"/>
      <c r="U2" s="102"/>
      <c r="V2"/>
    </row>
    <row r="3" spans="1:23" x14ac:dyDescent="0.25">
      <c r="S3" s="102" t="s">
        <v>40</v>
      </c>
    </row>
    <row r="4" spans="1:23" s="108" customFormat="1" x14ac:dyDescent="0.25">
      <c r="A4"/>
      <c r="B4" s="36" t="s">
        <v>71</v>
      </c>
      <c r="C4"/>
      <c r="D4"/>
      <c r="E4"/>
      <c r="F4"/>
      <c r="G4" s="1"/>
      <c r="H4" s="1"/>
      <c r="I4"/>
      <c r="J4"/>
      <c r="K4"/>
      <c r="L4"/>
      <c r="M4"/>
      <c r="N4"/>
      <c r="O4"/>
      <c r="P4"/>
      <c r="Q4"/>
      <c r="R4" s="102"/>
      <c r="S4" s="102"/>
      <c r="T4" s="102"/>
      <c r="U4" s="102"/>
      <c r="V4"/>
    </row>
    <row r="5" spans="1:23" s="108" customFormat="1" x14ac:dyDescent="0.25">
      <c r="A5"/>
      <c r="B5" s="109" t="s">
        <v>40</v>
      </c>
      <c r="C5" s="308" t="s">
        <v>129</v>
      </c>
      <c r="D5" s="309"/>
      <c r="E5" s="309"/>
      <c r="F5" s="309"/>
      <c r="G5" s="309"/>
      <c r="H5" s="309"/>
      <c r="I5" s="309"/>
      <c r="J5" s="309"/>
      <c r="K5"/>
      <c r="L5"/>
      <c r="M5"/>
      <c r="N5"/>
      <c r="O5"/>
      <c r="P5"/>
      <c r="Q5"/>
      <c r="R5" s="102"/>
      <c r="S5" s="102"/>
      <c r="T5" s="102"/>
      <c r="U5" s="102"/>
      <c r="V5"/>
    </row>
    <row r="6" spans="1:23" s="108" customFormat="1" x14ac:dyDescent="0.25">
      <c r="A6"/>
      <c r="B6" s="36"/>
      <c r="C6" s="1"/>
      <c r="D6" s="1"/>
      <c r="E6" s="1"/>
      <c r="F6" s="1"/>
      <c r="G6" s="1"/>
      <c r="H6" s="1"/>
      <c r="I6" s="1"/>
      <c r="J6"/>
      <c r="K6"/>
      <c r="L6"/>
      <c r="M6"/>
      <c r="N6"/>
      <c r="O6"/>
      <c r="P6"/>
      <c r="Q6"/>
      <c r="R6" s="102"/>
      <c r="S6" s="102"/>
      <c r="T6" s="102"/>
      <c r="U6" s="102"/>
      <c r="V6"/>
    </row>
    <row r="7" spans="1:23" s="108" customFormat="1" x14ac:dyDescent="0.25">
      <c r="A7"/>
      <c r="B7" s="38" t="s">
        <v>72</v>
      </c>
      <c r="C7" s="210"/>
      <c r="D7" s="210"/>
      <c r="E7" s="210"/>
      <c r="F7" s="210"/>
      <c r="G7" s="210"/>
      <c r="H7" s="210"/>
      <c r="I7" s="210"/>
      <c r="J7"/>
      <c r="K7" s="121" t="str">
        <f>IF(B5="Yes",'APP 1'!C5,"")</f>
        <v/>
      </c>
      <c r="L7" s="122"/>
      <c r="M7" s="122"/>
      <c r="N7" s="122"/>
      <c r="O7" s="122"/>
      <c r="P7" s="122"/>
      <c r="Q7" s="123"/>
      <c r="R7" s="102"/>
      <c r="S7" s="102"/>
      <c r="T7" s="102"/>
      <c r="U7" s="102"/>
      <c r="V7"/>
    </row>
    <row r="8" spans="1:23" s="108" customFormat="1" x14ac:dyDescent="0.25">
      <c r="A8"/>
      <c r="B8" s="38" t="s">
        <v>73</v>
      </c>
      <c r="C8" s="210"/>
      <c r="D8" s="210"/>
      <c r="E8" s="210"/>
      <c r="F8" s="210"/>
      <c r="G8" s="210"/>
      <c r="H8" s="210"/>
      <c r="I8" s="210"/>
      <c r="J8"/>
      <c r="K8" s="121" t="str">
        <f>IF(B5="Yes",'APP 1'!C6,"")</f>
        <v/>
      </c>
      <c r="L8" s="122"/>
      <c r="M8" s="122"/>
      <c r="N8" s="122"/>
      <c r="O8" s="122"/>
      <c r="P8" s="122"/>
      <c r="Q8" s="123"/>
      <c r="R8" s="102"/>
      <c r="S8" s="102"/>
      <c r="T8" s="102"/>
      <c r="U8" s="102"/>
      <c r="V8"/>
    </row>
    <row r="9" spans="1:23" s="108" customFormat="1" x14ac:dyDescent="0.25">
      <c r="B9" s="38" t="s">
        <v>74</v>
      </c>
      <c r="C9" s="210"/>
      <c r="D9" s="210"/>
      <c r="E9" s="210"/>
      <c r="F9" s="210"/>
      <c r="G9" s="210"/>
      <c r="H9" s="210"/>
      <c r="I9" s="210"/>
      <c r="J9"/>
      <c r="K9" s="121" t="str">
        <f>IF(B5="Yes",'APP 1'!C7,"")</f>
        <v/>
      </c>
      <c r="L9" s="122"/>
      <c r="M9" s="122"/>
      <c r="N9" s="122"/>
      <c r="O9" s="122"/>
      <c r="P9" s="122"/>
      <c r="Q9" s="123"/>
      <c r="R9" s="102"/>
      <c r="S9" s="102"/>
      <c r="T9" s="102"/>
      <c r="U9" s="102"/>
      <c r="V9"/>
    </row>
    <row r="11" spans="1:23" s="108" customFormat="1" x14ac:dyDescent="0.25">
      <c r="B11" s="36" t="s">
        <v>75</v>
      </c>
      <c r="C11"/>
      <c r="D11"/>
      <c r="E11"/>
      <c r="F11"/>
      <c r="G11" s="1"/>
      <c r="H11" s="1"/>
      <c r="I11"/>
      <c r="J11"/>
      <c r="K11"/>
      <c r="L11"/>
      <c r="M11"/>
      <c r="N11"/>
      <c r="O11"/>
      <c r="P11"/>
      <c r="Q11"/>
      <c r="R11" s="102"/>
      <c r="S11" s="102"/>
      <c r="T11" s="102"/>
      <c r="U11" s="102"/>
      <c r="V11"/>
    </row>
    <row r="12" spans="1:23" s="108" customFormat="1" x14ac:dyDescent="0.25">
      <c r="B12" s="38" t="s">
        <v>72</v>
      </c>
      <c r="C12" s="212"/>
      <c r="D12" s="310"/>
      <c r="E12" s="310"/>
      <c r="F12" s="310"/>
      <c r="G12" s="310"/>
      <c r="H12" s="310"/>
      <c r="I12" s="310"/>
      <c r="J12" s="311"/>
      <c r="K12"/>
      <c r="L12"/>
      <c r="M12"/>
      <c r="N12"/>
      <c r="O12"/>
      <c r="P12"/>
      <c r="Q12"/>
      <c r="R12" s="102"/>
      <c r="S12" s="102"/>
      <c r="T12" s="102"/>
      <c r="U12" s="102"/>
      <c r="V12"/>
    </row>
    <row r="13" spans="1:23" s="108" customFormat="1" x14ac:dyDescent="0.25">
      <c r="B13" s="38" t="s">
        <v>76</v>
      </c>
      <c r="C13" s="212"/>
      <c r="D13" s="310"/>
      <c r="E13" s="310"/>
      <c r="F13" s="310"/>
      <c r="G13" s="310"/>
      <c r="H13" s="310"/>
      <c r="I13" s="310"/>
      <c r="J13" s="311"/>
      <c r="K13"/>
      <c r="L13"/>
      <c r="M13"/>
      <c r="N13"/>
      <c r="O13"/>
      <c r="P13"/>
      <c r="Q13"/>
      <c r="R13" s="102"/>
      <c r="S13" s="102"/>
      <c r="T13" s="102"/>
      <c r="U13" s="102"/>
      <c r="V13"/>
    </row>
    <row r="14" spans="1:23" s="108" customFormat="1" ht="60.95" customHeight="1" x14ac:dyDescent="0.25">
      <c r="B14" s="74" t="s">
        <v>77</v>
      </c>
      <c r="C14" s="214"/>
      <c r="D14" s="214"/>
      <c r="E14" s="214"/>
      <c r="F14" s="214"/>
      <c r="G14" s="214"/>
      <c r="H14" s="214"/>
      <c r="I14" s="214"/>
      <c r="J14" s="214"/>
      <c r="K14"/>
      <c r="L14"/>
      <c r="M14"/>
      <c r="N14"/>
      <c r="O14"/>
      <c r="P14"/>
      <c r="Q14"/>
      <c r="R14" s="102"/>
      <c r="S14" s="102"/>
      <c r="T14" s="102"/>
      <c r="U14" s="102"/>
      <c r="V14"/>
    </row>
    <row r="15" spans="1:23" x14ac:dyDescent="0.25">
      <c r="M15" s="141"/>
      <c r="N15" s="141"/>
      <c r="O15" s="141"/>
      <c r="P15" s="141"/>
      <c r="Q15" s="141"/>
      <c r="R15" s="144"/>
      <c r="S15" s="144"/>
      <c r="T15" s="144"/>
      <c r="U15" s="144"/>
      <c r="V15" s="141"/>
      <c r="W15" s="141"/>
    </row>
    <row r="16" spans="1:23" s="108" customFormat="1" x14ac:dyDescent="0.25">
      <c r="B16" s="36" t="s">
        <v>78</v>
      </c>
      <c r="C16" s="169" t="s">
        <v>155</v>
      </c>
      <c r="D16" s="184"/>
      <c r="E16" s="184"/>
      <c r="F16"/>
      <c r="G16" s="1"/>
      <c r="H16" s="1"/>
      <c r="I16"/>
      <c r="J16"/>
      <c r="K16"/>
      <c r="L16"/>
      <c r="M16" s="141" t="s">
        <v>131</v>
      </c>
      <c r="N16" s="141"/>
      <c r="O16" s="141"/>
      <c r="P16" s="141"/>
      <c r="Q16" s="141"/>
      <c r="R16" s="144"/>
      <c r="S16" s="144"/>
      <c r="T16" s="144"/>
      <c r="U16" s="144"/>
      <c r="V16" s="141"/>
      <c r="W16" s="144"/>
    </row>
    <row r="17" spans="2:23" s="108" customFormat="1" x14ac:dyDescent="0.25">
      <c r="B17" s="33"/>
      <c r="C17" s="130" t="s">
        <v>10</v>
      </c>
      <c r="D17" s="130" t="s">
        <v>11</v>
      </c>
      <c r="E17" s="130" t="s">
        <v>13</v>
      </c>
      <c r="F17" s="221" t="s">
        <v>14</v>
      </c>
      <c r="G17" s="221"/>
      <c r="H17" s="222" t="s">
        <v>24</v>
      </c>
      <c r="I17" s="223"/>
      <c r="K17"/>
      <c r="L17"/>
      <c r="M17" s="141" t="s">
        <v>130</v>
      </c>
      <c r="N17" s="141"/>
      <c r="O17" s="141"/>
      <c r="P17" s="141"/>
      <c r="Q17" s="141"/>
      <c r="R17" s="144"/>
      <c r="S17" s="144"/>
      <c r="T17" s="144"/>
      <c r="U17" s="144"/>
      <c r="V17" s="141"/>
      <c r="W17" s="144"/>
    </row>
    <row r="18" spans="2:23" s="108" customFormat="1" x14ac:dyDescent="0.25">
      <c r="B18" s="217" t="s">
        <v>79</v>
      </c>
      <c r="C18" s="218"/>
      <c r="D18" s="218"/>
      <c r="E18" s="218"/>
      <c r="F18" s="218"/>
      <c r="G18" s="218"/>
      <c r="H18" s="218"/>
      <c r="I18" s="219"/>
      <c r="J18"/>
      <c r="K18"/>
      <c r="L18"/>
      <c r="M18" s="141" t="str">
        <f>'NOMINATION-CONTINGENCY'!B12</f>
        <v>No</v>
      </c>
      <c r="N18" s="141"/>
      <c r="O18" s="141"/>
      <c r="P18" s="141"/>
      <c r="Q18" s="141"/>
      <c r="R18" s="144"/>
      <c r="S18" s="144"/>
      <c r="T18" s="144"/>
      <c r="U18" s="144"/>
      <c r="V18" s="141"/>
      <c r="W18" s="144"/>
    </row>
    <row r="19" spans="2:23" x14ac:dyDescent="0.25">
      <c r="B19" s="105" t="s">
        <v>80</v>
      </c>
      <c r="C19" s="172"/>
      <c r="D19" s="172"/>
      <c r="E19" s="172"/>
      <c r="F19" s="303"/>
      <c r="G19" s="304"/>
      <c r="H19" s="216">
        <f>SUM(C19:G19)</f>
        <v>0</v>
      </c>
      <c r="I19" s="216"/>
    </row>
    <row r="20" spans="2:23" x14ac:dyDescent="0.25">
      <c r="B20" s="105" t="s">
        <v>81</v>
      </c>
      <c r="C20" s="172"/>
      <c r="D20" s="172"/>
      <c r="E20" s="172"/>
      <c r="F20" s="303"/>
      <c r="G20" s="304"/>
      <c r="H20" s="216">
        <f>SUM(C20:G20)</f>
        <v>0</v>
      </c>
      <c r="I20" s="216"/>
    </row>
    <row r="21" spans="2:23" x14ac:dyDescent="0.25">
      <c r="B21" s="105" t="s">
        <v>82</v>
      </c>
      <c r="C21" s="172"/>
      <c r="D21" s="172"/>
      <c r="E21" s="172"/>
      <c r="F21" s="303"/>
      <c r="G21" s="304"/>
      <c r="H21" s="216">
        <f>SUM(C21:G21)</f>
        <v>0</v>
      </c>
      <c r="I21" s="216"/>
    </row>
    <row r="22" spans="2:23" x14ac:dyDescent="0.25">
      <c r="B22" s="142" t="s">
        <v>24</v>
      </c>
      <c r="C22" s="176">
        <f>SUM(C19:C21)</f>
        <v>0</v>
      </c>
      <c r="D22" s="176">
        <f>SUM(D19:D21)</f>
        <v>0</v>
      </c>
      <c r="E22" s="176">
        <f>SUM(E19:E21)</f>
        <v>0</v>
      </c>
      <c r="F22" s="215">
        <f>SUM(F19:F21)</f>
        <v>0</v>
      </c>
      <c r="G22" s="215"/>
      <c r="H22" s="216">
        <f>SUM(C22:G22)</f>
        <v>0</v>
      </c>
      <c r="I22" s="216"/>
    </row>
    <row r="23" spans="2:23" x14ac:dyDescent="0.25">
      <c r="B23" s="217" t="s">
        <v>83</v>
      </c>
      <c r="C23" s="218"/>
      <c r="D23" s="218"/>
      <c r="E23" s="218"/>
      <c r="F23" s="218"/>
      <c r="G23" s="218"/>
      <c r="H23" s="218"/>
      <c r="I23" s="219"/>
    </row>
    <row r="24" spans="2:23" x14ac:dyDescent="0.25">
      <c r="B24" s="105" t="s">
        <v>80</v>
      </c>
      <c r="C24" s="172"/>
      <c r="D24" s="172"/>
      <c r="E24" s="172"/>
      <c r="F24" s="303"/>
      <c r="G24" s="304"/>
      <c r="H24" s="216">
        <f t="shared" ref="H24:H27" si="0">SUM(C24:G24)</f>
        <v>0</v>
      </c>
      <c r="I24" s="216"/>
    </row>
    <row r="25" spans="2:23" x14ac:dyDescent="0.25">
      <c r="B25" s="105" t="s">
        <v>81</v>
      </c>
      <c r="C25" s="172"/>
      <c r="D25" s="172"/>
      <c r="E25" s="172"/>
      <c r="F25" s="303"/>
      <c r="G25" s="304"/>
      <c r="H25" s="216">
        <f t="shared" si="0"/>
        <v>0</v>
      </c>
      <c r="I25" s="216"/>
    </row>
    <row r="26" spans="2:23" x14ac:dyDescent="0.25">
      <c r="B26" s="105" t="s">
        <v>82</v>
      </c>
      <c r="C26" s="172"/>
      <c r="D26" s="172"/>
      <c r="E26" s="172"/>
      <c r="F26" s="303"/>
      <c r="G26" s="304"/>
      <c r="H26" s="216">
        <f t="shared" si="0"/>
        <v>0</v>
      </c>
      <c r="I26" s="216"/>
    </row>
    <row r="27" spans="2:23" x14ac:dyDescent="0.25">
      <c r="B27" s="142" t="s">
        <v>24</v>
      </c>
      <c r="C27" s="176">
        <f>SUM(C24:C26)</f>
        <v>0</v>
      </c>
      <c r="D27" s="176">
        <f>SUM(D24:D26)</f>
        <v>0</v>
      </c>
      <c r="E27" s="176">
        <f>SUM(E24:E26)</f>
        <v>0</v>
      </c>
      <c r="F27" s="215">
        <v>0</v>
      </c>
      <c r="G27" s="215"/>
      <c r="H27" s="216">
        <f t="shared" si="0"/>
        <v>0</v>
      </c>
      <c r="I27" s="216"/>
    </row>
    <row r="28" spans="2:23" x14ac:dyDescent="0.25">
      <c r="B28" s="217" t="s">
        <v>84</v>
      </c>
      <c r="C28" s="218"/>
      <c r="D28" s="218"/>
      <c r="E28" s="218"/>
      <c r="F28" s="218"/>
      <c r="G28" s="218"/>
      <c r="H28" s="218"/>
      <c r="I28" s="219"/>
    </row>
    <row r="29" spans="2:23" x14ac:dyDescent="0.25">
      <c r="B29" s="105" t="s">
        <v>80</v>
      </c>
      <c r="C29" s="172"/>
      <c r="D29" s="172"/>
      <c r="E29" s="172"/>
      <c r="F29" s="303"/>
      <c r="G29" s="304"/>
      <c r="H29" s="216">
        <f t="shared" ref="H29:H32" si="1">SUM(C29:G29)</f>
        <v>0</v>
      </c>
      <c r="I29" s="216"/>
    </row>
    <row r="30" spans="2:23" x14ac:dyDescent="0.25">
      <c r="B30" s="105" t="s">
        <v>81</v>
      </c>
      <c r="C30" s="172"/>
      <c r="D30" s="172"/>
      <c r="E30" s="172"/>
      <c r="F30" s="303"/>
      <c r="G30" s="304"/>
      <c r="H30" s="216">
        <f t="shared" si="1"/>
        <v>0</v>
      </c>
      <c r="I30" s="216"/>
    </row>
    <row r="31" spans="2:23" x14ac:dyDescent="0.25">
      <c r="B31" s="105" t="s">
        <v>82</v>
      </c>
      <c r="C31" s="172"/>
      <c r="D31" s="172"/>
      <c r="E31" s="172"/>
      <c r="F31" s="303"/>
      <c r="G31" s="304"/>
      <c r="H31" s="216">
        <f t="shared" si="1"/>
        <v>0</v>
      </c>
      <c r="I31" s="216"/>
    </row>
    <row r="32" spans="2:23" x14ac:dyDescent="0.25">
      <c r="B32" s="142" t="s">
        <v>24</v>
      </c>
      <c r="C32" s="176">
        <f>SUM(C29:C31)</f>
        <v>0</v>
      </c>
      <c r="D32" s="176">
        <f>SUM(D29:D31)</f>
        <v>0</v>
      </c>
      <c r="E32" s="176">
        <f>SUM(E29:E31)</f>
        <v>0</v>
      </c>
      <c r="F32" s="215">
        <v>0</v>
      </c>
      <c r="G32" s="215"/>
      <c r="H32" s="216">
        <f t="shared" si="1"/>
        <v>0</v>
      </c>
      <c r="I32" s="216"/>
    </row>
    <row r="33" spans="2:17" x14ac:dyDescent="0.25">
      <c r="B33" s="217" t="s">
        <v>85</v>
      </c>
      <c r="C33" s="218"/>
      <c r="D33" s="218"/>
      <c r="E33" s="218"/>
      <c r="F33" s="218"/>
      <c r="G33" s="218"/>
      <c r="H33" s="218"/>
      <c r="I33" s="219"/>
    </row>
    <row r="34" spans="2:17" x14ac:dyDescent="0.25">
      <c r="B34" s="105" t="s">
        <v>80</v>
      </c>
      <c r="C34" s="172"/>
      <c r="D34" s="172"/>
      <c r="E34" s="172"/>
      <c r="F34" s="303"/>
      <c r="G34" s="304"/>
      <c r="H34" s="216">
        <f t="shared" ref="H34:H37" si="2">SUM(C34:G34)</f>
        <v>0</v>
      </c>
      <c r="I34" s="216"/>
    </row>
    <row r="35" spans="2:17" x14ac:dyDescent="0.25">
      <c r="B35" s="105" t="s">
        <v>81</v>
      </c>
      <c r="C35" s="172"/>
      <c r="D35" s="172"/>
      <c r="E35" s="172"/>
      <c r="F35" s="303"/>
      <c r="G35" s="304"/>
      <c r="H35" s="216">
        <f t="shared" si="2"/>
        <v>0</v>
      </c>
      <c r="I35" s="216"/>
    </row>
    <row r="36" spans="2:17" x14ac:dyDescent="0.25">
      <c r="B36" s="105" t="s">
        <v>82</v>
      </c>
      <c r="C36" s="172"/>
      <c r="D36" s="172"/>
      <c r="E36" s="172"/>
      <c r="F36" s="303"/>
      <c r="G36" s="304"/>
      <c r="H36" s="216">
        <f t="shared" si="2"/>
        <v>0</v>
      </c>
      <c r="I36" s="216"/>
    </row>
    <row r="37" spans="2:17" x14ac:dyDescent="0.25">
      <c r="B37" s="143" t="s">
        <v>24</v>
      </c>
      <c r="C37" s="177">
        <f>SUM(C34:C36)</f>
        <v>0</v>
      </c>
      <c r="D37" s="177">
        <f>SUM(D34:D36)</f>
        <v>0</v>
      </c>
      <c r="E37" s="177">
        <f>SUM(E34:E36)</f>
        <v>0</v>
      </c>
      <c r="F37" s="224">
        <v>0</v>
      </c>
      <c r="G37" s="224"/>
      <c r="H37" s="216">
        <f t="shared" si="2"/>
        <v>0</v>
      </c>
      <c r="I37" s="216"/>
    </row>
    <row r="38" spans="2:17" x14ac:dyDescent="0.25">
      <c r="B38" s="1"/>
      <c r="C38" s="28"/>
      <c r="D38" s="28"/>
      <c r="E38" s="28"/>
      <c r="F38" s="29"/>
      <c r="G38" s="29"/>
      <c r="H38" s="30"/>
      <c r="I38" s="30"/>
    </row>
    <row r="39" spans="2:17" x14ac:dyDescent="0.25">
      <c r="B39" s="1"/>
      <c r="C39" s="28"/>
      <c r="D39" s="28"/>
      <c r="E39" s="28"/>
      <c r="F39" s="29"/>
      <c r="G39" s="29"/>
      <c r="H39" s="30"/>
      <c r="I39" s="30"/>
    </row>
    <row r="40" spans="2:17" x14ac:dyDescent="0.25">
      <c r="B40" s="37" t="s">
        <v>86</v>
      </c>
      <c r="C40" s="28"/>
      <c r="D40" s="28"/>
      <c r="E40" s="28"/>
      <c r="F40" s="29"/>
      <c r="G40" s="29"/>
      <c r="H40" s="30"/>
      <c r="I40" s="30"/>
    </row>
    <row r="41" spans="2:17" x14ac:dyDescent="0.25">
      <c r="B41" s="37"/>
      <c r="C41" s="28"/>
      <c r="D41" s="28"/>
      <c r="E41" s="28"/>
      <c r="F41" s="29"/>
      <c r="G41" s="29"/>
      <c r="H41" s="30"/>
      <c r="I41" s="30"/>
    </row>
    <row r="42" spans="2:17" x14ac:dyDescent="0.25">
      <c r="B42" s="128" t="s">
        <v>87</v>
      </c>
      <c r="C42" s="28"/>
      <c r="D42" s="28"/>
      <c r="E42" s="28"/>
      <c r="F42" s="29"/>
      <c r="G42" s="29"/>
      <c r="H42" s="30"/>
      <c r="I42" s="30"/>
    </row>
    <row r="43" spans="2:17" x14ac:dyDescent="0.25">
      <c r="B43" s="128" t="s">
        <v>88</v>
      </c>
      <c r="C43" s="28"/>
      <c r="D43" s="28"/>
      <c r="E43" s="28"/>
      <c r="F43" s="29"/>
      <c r="G43" s="29"/>
      <c r="H43" s="30"/>
      <c r="I43" s="30"/>
    </row>
    <row r="44" spans="2:17" ht="16.5" thickBot="1" x14ac:dyDescent="0.3">
      <c r="B44" s="133"/>
      <c r="C44" s="28"/>
      <c r="D44" s="28"/>
      <c r="E44" s="28"/>
      <c r="F44" s="29"/>
      <c r="G44" s="29"/>
      <c r="H44" s="30"/>
      <c r="I44" s="30"/>
    </row>
    <row r="45" spans="2:17" x14ac:dyDescent="0.25">
      <c r="B45" s="87" t="s">
        <v>89</v>
      </c>
      <c r="C45" s="88"/>
      <c r="D45" s="88"/>
      <c r="E45" s="88"/>
      <c r="F45" s="89"/>
      <c r="G45" s="89"/>
      <c r="H45" s="90"/>
      <c r="I45" s="90"/>
      <c r="J45" s="91"/>
      <c r="K45" s="91"/>
      <c r="L45" s="91"/>
      <c r="M45" s="91"/>
      <c r="N45" s="91"/>
      <c r="O45" s="91"/>
      <c r="P45" s="91"/>
      <c r="Q45" s="92"/>
    </row>
    <row r="46" spans="2:17" x14ac:dyDescent="0.25">
      <c r="B46" s="93"/>
      <c r="C46" s="28"/>
      <c r="D46" s="28"/>
      <c r="E46" s="28"/>
      <c r="F46" s="29"/>
      <c r="G46" s="29"/>
      <c r="H46" s="30"/>
      <c r="I46" s="30"/>
      <c r="Q46" s="94"/>
    </row>
    <row r="47" spans="2:17" x14ac:dyDescent="0.25">
      <c r="B47" s="225" t="s">
        <v>90</v>
      </c>
      <c r="C47" s="226"/>
      <c r="D47" s="226"/>
      <c r="E47" s="226"/>
      <c r="F47" s="226"/>
      <c r="G47" s="226"/>
      <c r="H47" s="30"/>
      <c r="I47" s="30"/>
      <c r="Q47" s="94"/>
    </row>
    <row r="48" spans="2:17" x14ac:dyDescent="0.25">
      <c r="B48" s="95"/>
      <c r="D48" s="28"/>
      <c r="E48" s="28"/>
      <c r="F48" s="29"/>
      <c r="G48" s="29"/>
      <c r="H48" s="30"/>
      <c r="I48" s="30"/>
      <c r="Q48" s="94"/>
    </row>
    <row r="49" spans="2:21" ht="15.75" customHeight="1" x14ac:dyDescent="0.25">
      <c r="B49" s="96" t="s">
        <v>91</v>
      </c>
      <c r="Q49" s="94"/>
    </row>
    <row r="50" spans="2:21" ht="16.5" thickBot="1" x14ac:dyDescent="0.3">
      <c r="B50" s="95"/>
      <c r="F50" s="227" t="s">
        <v>156</v>
      </c>
      <c r="G50" s="227"/>
      <c r="H50" s="227"/>
      <c r="I50" s="227" t="s">
        <v>157</v>
      </c>
      <c r="J50" s="227"/>
      <c r="K50" s="227"/>
      <c r="L50" s="227" t="s">
        <v>158</v>
      </c>
      <c r="M50" s="227"/>
      <c r="N50" s="227"/>
      <c r="Q50" s="94"/>
    </row>
    <row r="51" spans="2:21" ht="16.5" thickBot="1" x14ac:dyDescent="0.3">
      <c r="B51" s="46" t="s">
        <v>26</v>
      </c>
      <c r="C51" s="239" t="s">
        <v>92</v>
      </c>
      <c r="D51" s="239"/>
      <c r="E51" s="239"/>
      <c r="F51" s="239" t="s">
        <v>36</v>
      </c>
      <c r="G51" s="239"/>
      <c r="H51" s="239"/>
      <c r="I51" s="239" t="s">
        <v>93</v>
      </c>
      <c r="J51" s="239"/>
      <c r="K51" s="239"/>
      <c r="L51" s="239" t="s">
        <v>94</v>
      </c>
      <c r="M51" s="239"/>
      <c r="N51" s="243"/>
      <c r="Q51" s="94"/>
    </row>
    <row r="52" spans="2:21" ht="18" customHeight="1" x14ac:dyDescent="0.25">
      <c r="B52" s="231" t="s">
        <v>95</v>
      </c>
      <c r="C52" s="244" t="s">
        <v>96</v>
      </c>
      <c r="D52" s="244"/>
      <c r="E52" s="245"/>
      <c r="F52" s="58"/>
      <c r="G52" s="6" t="s">
        <v>97</v>
      </c>
      <c r="H52" s="39">
        <v>70</v>
      </c>
      <c r="I52" s="54"/>
      <c r="J52" s="6" t="s">
        <v>98</v>
      </c>
      <c r="K52" s="39">
        <v>45</v>
      </c>
      <c r="L52" s="48"/>
      <c r="M52" s="12" t="s">
        <v>99</v>
      </c>
      <c r="N52" s="43">
        <v>25</v>
      </c>
      <c r="O52" t="str">
        <f>IF(F52="","",H52)</f>
        <v/>
      </c>
      <c r="Q52" s="94"/>
      <c r="R52" s="103">
        <f t="shared" ref="R52:R63" si="3">IF(F52="",0,H52)</f>
        <v>0</v>
      </c>
      <c r="S52" s="103">
        <f t="shared" ref="S52:S63" si="4">IF(I52="",0,K52)</f>
        <v>0</v>
      </c>
      <c r="T52" s="103">
        <f t="shared" ref="T52:T63" si="5">IF(L52="",0,N52)</f>
        <v>0</v>
      </c>
      <c r="U52" s="104">
        <f t="shared" ref="U52:U63" si="6">SUM(R52:T52)</f>
        <v>0</v>
      </c>
    </row>
    <row r="53" spans="2:21" x14ac:dyDescent="0.25">
      <c r="B53" s="231"/>
      <c r="C53" s="235" t="s">
        <v>100</v>
      </c>
      <c r="D53" s="235"/>
      <c r="E53" s="236"/>
      <c r="F53" s="55"/>
      <c r="G53" s="3" t="s">
        <v>98</v>
      </c>
      <c r="H53" s="40">
        <v>45</v>
      </c>
      <c r="I53" s="55"/>
      <c r="J53" s="3" t="s">
        <v>97</v>
      </c>
      <c r="K53" s="40">
        <v>70</v>
      </c>
      <c r="L53" s="49"/>
      <c r="M53" s="3" t="s">
        <v>99</v>
      </c>
      <c r="N53" s="40">
        <v>25</v>
      </c>
      <c r="Q53" s="94"/>
      <c r="R53" s="103">
        <f t="shared" si="3"/>
        <v>0</v>
      </c>
      <c r="S53" s="103">
        <f t="shared" si="4"/>
        <v>0</v>
      </c>
      <c r="T53" s="103">
        <f t="shared" si="5"/>
        <v>0</v>
      </c>
      <c r="U53" s="104">
        <f t="shared" si="6"/>
        <v>0</v>
      </c>
    </row>
    <row r="54" spans="2:21" x14ac:dyDescent="0.25">
      <c r="B54" s="231"/>
      <c r="C54" s="235" t="s">
        <v>101</v>
      </c>
      <c r="D54" s="235"/>
      <c r="E54" s="236"/>
      <c r="F54" s="55"/>
      <c r="G54" s="3" t="s">
        <v>97</v>
      </c>
      <c r="H54" s="40">
        <v>70</v>
      </c>
      <c r="I54" s="55"/>
      <c r="J54" s="3" t="s">
        <v>98</v>
      </c>
      <c r="K54" s="40">
        <v>45</v>
      </c>
      <c r="L54" s="49"/>
      <c r="M54" s="3" t="s">
        <v>99</v>
      </c>
      <c r="N54" s="40">
        <v>25</v>
      </c>
      <c r="Q54" s="94"/>
      <c r="R54" s="103">
        <f t="shared" si="3"/>
        <v>0</v>
      </c>
      <c r="S54" s="103">
        <f t="shared" si="4"/>
        <v>0</v>
      </c>
      <c r="T54" s="103">
        <f t="shared" si="5"/>
        <v>0</v>
      </c>
      <c r="U54" s="104">
        <f t="shared" si="6"/>
        <v>0</v>
      </c>
    </row>
    <row r="55" spans="2:21" x14ac:dyDescent="0.25">
      <c r="B55" s="231"/>
      <c r="C55" s="235" t="s">
        <v>102</v>
      </c>
      <c r="D55" s="235"/>
      <c r="E55" s="236"/>
      <c r="F55" s="55"/>
      <c r="G55" s="3" t="s">
        <v>98</v>
      </c>
      <c r="H55" s="40">
        <v>45</v>
      </c>
      <c r="I55" s="55"/>
      <c r="J55" s="2" t="s">
        <v>99</v>
      </c>
      <c r="K55" s="47">
        <v>25</v>
      </c>
      <c r="L55" s="49"/>
      <c r="M55" s="3" t="s">
        <v>99</v>
      </c>
      <c r="N55" s="40">
        <v>25</v>
      </c>
      <c r="Q55" s="94"/>
      <c r="R55" s="103">
        <f t="shared" si="3"/>
        <v>0</v>
      </c>
      <c r="S55" s="103">
        <f t="shared" si="4"/>
        <v>0</v>
      </c>
      <c r="T55" s="103">
        <f t="shared" si="5"/>
        <v>0</v>
      </c>
      <c r="U55" s="104">
        <f t="shared" si="6"/>
        <v>0</v>
      </c>
    </row>
    <row r="56" spans="2:21" x14ac:dyDescent="0.25">
      <c r="B56" s="231"/>
      <c r="C56" s="235" t="s">
        <v>103</v>
      </c>
      <c r="D56" s="235"/>
      <c r="E56" s="236"/>
      <c r="F56" s="55"/>
      <c r="G56" s="3" t="s">
        <v>98</v>
      </c>
      <c r="H56" s="40">
        <v>45</v>
      </c>
      <c r="I56" s="55"/>
      <c r="J56" s="2" t="s">
        <v>99</v>
      </c>
      <c r="K56" s="47">
        <v>25</v>
      </c>
      <c r="L56" s="49"/>
      <c r="M56" s="3" t="s">
        <v>99</v>
      </c>
      <c r="N56" s="40">
        <v>25</v>
      </c>
      <c r="Q56" s="94"/>
      <c r="R56" s="103">
        <f t="shared" si="3"/>
        <v>0</v>
      </c>
      <c r="S56" s="103">
        <f t="shared" si="4"/>
        <v>0</v>
      </c>
      <c r="T56" s="103">
        <f t="shared" si="5"/>
        <v>0</v>
      </c>
      <c r="U56" s="104">
        <f t="shared" si="6"/>
        <v>0</v>
      </c>
    </row>
    <row r="57" spans="2:21" ht="16.5" thickBot="1" x14ac:dyDescent="0.3">
      <c r="B57" s="231"/>
      <c r="C57" s="228" t="s">
        <v>104</v>
      </c>
      <c r="D57" s="228"/>
      <c r="E57" s="229"/>
      <c r="F57" s="56"/>
      <c r="G57" s="7" t="s">
        <v>99</v>
      </c>
      <c r="H57" s="57">
        <v>25</v>
      </c>
      <c r="I57" s="56"/>
      <c r="J57" s="7" t="s">
        <v>99</v>
      </c>
      <c r="K57" s="57">
        <v>25</v>
      </c>
      <c r="L57" s="50"/>
      <c r="M57" s="5" t="s">
        <v>99</v>
      </c>
      <c r="N57" s="42">
        <v>25</v>
      </c>
      <c r="Q57" s="94"/>
      <c r="R57" s="103">
        <f t="shared" si="3"/>
        <v>0</v>
      </c>
      <c r="S57" s="103">
        <f t="shared" si="4"/>
        <v>0</v>
      </c>
      <c r="T57" s="103">
        <f t="shared" si="5"/>
        <v>0</v>
      </c>
      <c r="U57" s="104">
        <f t="shared" si="6"/>
        <v>0</v>
      </c>
    </row>
    <row r="58" spans="2:21" ht="18" customHeight="1" x14ac:dyDescent="0.25">
      <c r="B58" s="230" t="s">
        <v>105</v>
      </c>
      <c r="C58" s="233" t="s">
        <v>106</v>
      </c>
      <c r="D58" s="233"/>
      <c r="E58" s="234"/>
      <c r="F58" s="58"/>
      <c r="G58" s="8" t="s">
        <v>99</v>
      </c>
      <c r="H58" s="59">
        <v>25</v>
      </c>
      <c r="I58" s="58"/>
      <c r="J58" s="8" t="s">
        <v>99</v>
      </c>
      <c r="K58" s="59">
        <v>25</v>
      </c>
      <c r="L58" s="51"/>
      <c r="M58" s="6" t="s">
        <v>99</v>
      </c>
      <c r="N58" s="39">
        <v>25</v>
      </c>
      <c r="Q58" s="94"/>
      <c r="R58" s="103">
        <f t="shared" si="3"/>
        <v>0</v>
      </c>
      <c r="S58" s="103">
        <f t="shared" si="4"/>
        <v>0</v>
      </c>
      <c r="T58" s="103">
        <f t="shared" si="5"/>
        <v>0</v>
      </c>
      <c r="U58" s="104">
        <f t="shared" si="6"/>
        <v>0</v>
      </c>
    </row>
    <row r="59" spans="2:21" x14ac:dyDescent="0.25">
      <c r="B59" s="231"/>
      <c r="C59" s="235" t="s">
        <v>107</v>
      </c>
      <c r="D59" s="235"/>
      <c r="E59" s="236"/>
      <c r="F59" s="55"/>
      <c r="G59" s="2" t="s">
        <v>99</v>
      </c>
      <c r="H59" s="47">
        <v>25</v>
      </c>
      <c r="I59" s="55"/>
      <c r="J59" s="2" t="s">
        <v>99</v>
      </c>
      <c r="K59" s="47">
        <v>25</v>
      </c>
      <c r="L59" s="49"/>
      <c r="M59" s="3" t="s">
        <v>99</v>
      </c>
      <c r="N59" s="40">
        <v>25</v>
      </c>
      <c r="Q59" s="94"/>
      <c r="R59" s="103">
        <f t="shared" si="3"/>
        <v>0</v>
      </c>
      <c r="S59" s="103">
        <f t="shared" si="4"/>
        <v>0</v>
      </c>
      <c r="T59" s="103">
        <f t="shared" si="5"/>
        <v>0</v>
      </c>
      <c r="U59" s="104">
        <f t="shared" si="6"/>
        <v>0</v>
      </c>
    </row>
    <row r="60" spans="2:21" x14ac:dyDescent="0.25">
      <c r="B60" s="231"/>
      <c r="C60" s="235" t="s">
        <v>108</v>
      </c>
      <c r="D60" s="235"/>
      <c r="E60" s="236"/>
      <c r="F60" s="55"/>
      <c r="G60" s="2" t="s">
        <v>99</v>
      </c>
      <c r="H60" s="47">
        <v>25</v>
      </c>
      <c r="I60" s="55"/>
      <c r="J60" s="2" t="s">
        <v>99</v>
      </c>
      <c r="K60" s="47">
        <v>25</v>
      </c>
      <c r="L60" s="49"/>
      <c r="M60" s="3" t="s">
        <v>99</v>
      </c>
      <c r="N60" s="40">
        <v>25</v>
      </c>
      <c r="Q60" s="94"/>
      <c r="R60" s="103">
        <f t="shared" si="3"/>
        <v>0</v>
      </c>
      <c r="S60" s="103">
        <f t="shared" si="4"/>
        <v>0</v>
      </c>
      <c r="T60" s="103">
        <f t="shared" si="5"/>
        <v>0</v>
      </c>
      <c r="U60" s="104">
        <f t="shared" si="6"/>
        <v>0</v>
      </c>
    </row>
    <row r="61" spans="2:21" ht="36" customHeight="1" thickBot="1" x14ac:dyDescent="0.3">
      <c r="B61" s="232"/>
      <c r="C61" s="237" t="s">
        <v>109</v>
      </c>
      <c r="D61" s="237"/>
      <c r="E61" s="238"/>
      <c r="F61" s="60"/>
      <c r="G61" s="4" t="s">
        <v>97</v>
      </c>
      <c r="H61" s="41">
        <v>70</v>
      </c>
      <c r="I61" s="60"/>
      <c r="J61" s="4" t="s">
        <v>98</v>
      </c>
      <c r="K61" s="41">
        <v>45</v>
      </c>
      <c r="L61" s="52"/>
      <c r="M61" s="4" t="s">
        <v>99</v>
      </c>
      <c r="N61" s="41">
        <v>25</v>
      </c>
      <c r="Q61" s="94"/>
      <c r="R61" s="103">
        <f t="shared" si="3"/>
        <v>0</v>
      </c>
      <c r="S61" s="103">
        <f t="shared" si="4"/>
        <v>0</v>
      </c>
      <c r="T61" s="103">
        <f t="shared" si="5"/>
        <v>0</v>
      </c>
      <c r="U61" s="104">
        <f t="shared" si="6"/>
        <v>0</v>
      </c>
    </row>
    <row r="62" spans="2:21" ht="18" customHeight="1" x14ac:dyDescent="0.25">
      <c r="B62" s="249" t="s">
        <v>110</v>
      </c>
      <c r="C62" s="244" t="s">
        <v>96</v>
      </c>
      <c r="D62" s="244"/>
      <c r="E62" s="245"/>
      <c r="F62" s="61"/>
      <c r="G62" s="12" t="s">
        <v>97</v>
      </c>
      <c r="H62" s="43">
        <v>70</v>
      </c>
      <c r="I62" s="61"/>
      <c r="J62" s="12" t="s">
        <v>98</v>
      </c>
      <c r="K62" s="43">
        <v>45</v>
      </c>
      <c r="L62" s="53"/>
      <c r="M62" s="12" t="s">
        <v>99</v>
      </c>
      <c r="N62" s="43">
        <v>25</v>
      </c>
      <c r="Q62" s="94"/>
      <c r="R62" s="103">
        <f t="shared" si="3"/>
        <v>0</v>
      </c>
      <c r="S62" s="103">
        <f t="shared" si="4"/>
        <v>0</v>
      </c>
      <c r="T62" s="103">
        <f t="shared" si="5"/>
        <v>0</v>
      </c>
      <c r="U62" s="104">
        <f t="shared" si="6"/>
        <v>0</v>
      </c>
    </row>
    <row r="63" spans="2:21" ht="16.5" thickBot="1" x14ac:dyDescent="0.3">
      <c r="B63" s="250"/>
      <c r="C63" s="251" t="s">
        <v>111</v>
      </c>
      <c r="D63" s="251"/>
      <c r="E63" s="252"/>
      <c r="F63" s="60"/>
      <c r="G63" s="44" t="s">
        <v>97</v>
      </c>
      <c r="H63" s="45">
        <v>70</v>
      </c>
      <c r="I63" s="60"/>
      <c r="J63" s="44" t="s">
        <v>98</v>
      </c>
      <c r="K63" s="45">
        <v>45</v>
      </c>
      <c r="L63" s="52"/>
      <c r="M63" s="44" t="s">
        <v>99</v>
      </c>
      <c r="N63" s="45">
        <v>25</v>
      </c>
      <c r="Q63" s="94"/>
      <c r="R63" s="103">
        <f t="shared" si="3"/>
        <v>0</v>
      </c>
      <c r="S63" s="103">
        <f t="shared" si="4"/>
        <v>0</v>
      </c>
      <c r="T63" s="103">
        <f t="shared" si="5"/>
        <v>0</v>
      </c>
      <c r="U63" s="104">
        <f t="shared" si="6"/>
        <v>0</v>
      </c>
    </row>
    <row r="64" spans="2:21" x14ac:dyDescent="0.25">
      <c r="B64" s="95"/>
      <c r="Q64" s="94"/>
    </row>
    <row r="65" spans="2:21" x14ac:dyDescent="0.25">
      <c r="B65" s="95"/>
      <c r="D65" s="86" t="s">
        <v>112</v>
      </c>
      <c r="E65" s="106">
        <f>SUM(U52:U63)</f>
        <v>0</v>
      </c>
      <c r="Q65" s="94"/>
    </row>
    <row r="66" spans="2:21" x14ac:dyDescent="0.25">
      <c r="B66" s="95"/>
      <c r="D66" s="17"/>
      <c r="E66" s="1"/>
      <c r="Q66" s="94"/>
    </row>
    <row r="67" spans="2:21" x14ac:dyDescent="0.25">
      <c r="B67" s="96" t="s">
        <v>113</v>
      </c>
      <c r="D67" s="17"/>
      <c r="E67" s="1"/>
      <c r="Q67" s="94"/>
    </row>
    <row r="68" spans="2:21" ht="110.1" customHeight="1" x14ac:dyDescent="0.25">
      <c r="B68" s="253"/>
      <c r="C68" s="254"/>
      <c r="D68" s="254"/>
      <c r="E68" s="254"/>
      <c r="F68" s="254"/>
      <c r="G68" s="254"/>
      <c r="H68" s="254"/>
      <c r="I68" s="254"/>
      <c r="J68" s="254"/>
      <c r="K68" s="254"/>
      <c r="L68" s="254"/>
      <c r="M68" s="254"/>
      <c r="N68" s="254"/>
      <c r="O68" s="254"/>
      <c r="P68" s="254"/>
      <c r="Q68" s="255"/>
    </row>
    <row r="69" spans="2:21" x14ac:dyDescent="0.25">
      <c r="B69" s="95"/>
      <c r="E69" s="1"/>
      <c r="Q69" s="94"/>
    </row>
    <row r="70" spans="2:21" x14ac:dyDescent="0.25">
      <c r="B70" s="97" t="s">
        <v>114</v>
      </c>
      <c r="Q70" s="94"/>
    </row>
    <row r="71" spans="2:21" x14ac:dyDescent="0.25">
      <c r="B71" s="97"/>
      <c r="Q71" s="94"/>
    </row>
    <row r="72" spans="2:21" ht="15.75" customHeight="1" x14ac:dyDescent="0.25">
      <c r="B72" s="96" t="s">
        <v>91</v>
      </c>
      <c r="Q72" s="94"/>
    </row>
    <row r="73" spans="2:21" ht="16.5" thickBot="1" x14ac:dyDescent="0.3">
      <c r="B73" s="96"/>
      <c r="F73" s="227" t="s">
        <v>156</v>
      </c>
      <c r="G73" s="227"/>
      <c r="H73" s="227"/>
      <c r="I73" s="227" t="s">
        <v>157</v>
      </c>
      <c r="J73" s="227"/>
      <c r="K73" s="227"/>
      <c r="L73" s="227" t="s">
        <v>158</v>
      </c>
      <c r="M73" s="227"/>
      <c r="N73" s="227"/>
      <c r="Q73" s="94"/>
    </row>
    <row r="74" spans="2:21" ht="17.25" thickTop="1" thickBot="1" x14ac:dyDescent="0.3">
      <c r="B74" s="256" t="s">
        <v>26</v>
      </c>
      <c r="C74" s="258" t="s">
        <v>92</v>
      </c>
      <c r="D74" s="258"/>
      <c r="E74" s="258"/>
      <c r="F74" s="314" t="s">
        <v>139</v>
      </c>
      <c r="G74" s="314"/>
      <c r="H74" s="314"/>
      <c r="I74" s="314"/>
      <c r="J74" s="314"/>
      <c r="K74" s="314"/>
      <c r="L74" s="314"/>
      <c r="M74" s="314"/>
      <c r="N74" s="315"/>
      <c r="Q74" s="94"/>
      <c r="S74"/>
      <c r="T74"/>
      <c r="U74"/>
    </row>
    <row r="75" spans="2:21" ht="16.5" thickBot="1" x14ac:dyDescent="0.3">
      <c r="B75" s="257"/>
      <c r="C75" s="259"/>
      <c r="D75" s="259"/>
      <c r="E75" s="259"/>
      <c r="F75" s="239" t="s">
        <v>164</v>
      </c>
      <c r="G75" s="239"/>
      <c r="H75" s="239"/>
      <c r="I75" s="239" t="s">
        <v>166</v>
      </c>
      <c r="J75" s="239"/>
      <c r="K75" s="243"/>
      <c r="L75" s="239" t="s">
        <v>165</v>
      </c>
      <c r="M75" s="239"/>
      <c r="N75" s="243"/>
      <c r="Q75" s="94"/>
      <c r="S75"/>
      <c r="T75"/>
      <c r="U75"/>
    </row>
    <row r="76" spans="2:21" x14ac:dyDescent="0.25">
      <c r="B76" s="231" t="s">
        <v>95</v>
      </c>
      <c r="C76" s="244" t="s">
        <v>96</v>
      </c>
      <c r="D76" s="244"/>
      <c r="E76" s="245"/>
      <c r="F76" s="54"/>
      <c r="G76" s="6" t="s">
        <v>98</v>
      </c>
      <c r="H76" s="39">
        <v>10</v>
      </c>
      <c r="I76" s="48"/>
      <c r="J76" s="12" t="s">
        <v>99</v>
      </c>
      <c r="K76" s="43">
        <v>5</v>
      </c>
      <c r="L76" s="48"/>
      <c r="M76" s="12" t="s">
        <v>99</v>
      </c>
      <c r="N76" s="43">
        <v>5</v>
      </c>
      <c r="Q76" s="94"/>
      <c r="R76" s="104">
        <f>SUM(O76:Q76)</f>
        <v>0</v>
      </c>
      <c r="S76"/>
      <c r="T76"/>
      <c r="U76"/>
    </row>
    <row r="77" spans="2:21" x14ac:dyDescent="0.25">
      <c r="B77" s="231"/>
      <c r="C77" s="235" t="s">
        <v>100</v>
      </c>
      <c r="D77" s="235"/>
      <c r="E77" s="236"/>
      <c r="F77" s="55"/>
      <c r="G77" s="3" t="s">
        <v>98</v>
      </c>
      <c r="H77" s="40">
        <v>10</v>
      </c>
      <c r="I77" s="49"/>
      <c r="J77" s="3" t="s">
        <v>99</v>
      </c>
      <c r="K77" s="40">
        <v>5</v>
      </c>
      <c r="L77" s="49"/>
      <c r="M77" s="3" t="s">
        <v>99</v>
      </c>
      <c r="N77" s="40">
        <v>5</v>
      </c>
      <c r="Q77" s="94"/>
      <c r="R77" s="104">
        <f t="shared" ref="R77:R87" si="7">SUM(O77:Q77)</f>
        <v>0</v>
      </c>
      <c r="S77"/>
      <c r="T77"/>
      <c r="U77"/>
    </row>
    <row r="78" spans="2:21" x14ac:dyDescent="0.25">
      <c r="B78" s="231"/>
      <c r="C78" s="235" t="s">
        <v>101</v>
      </c>
      <c r="D78" s="235"/>
      <c r="E78" s="236"/>
      <c r="F78" s="55"/>
      <c r="G78" s="3" t="s">
        <v>98</v>
      </c>
      <c r="H78" s="40">
        <v>10</v>
      </c>
      <c r="I78" s="49"/>
      <c r="J78" s="3" t="s">
        <v>99</v>
      </c>
      <c r="K78" s="40">
        <v>5</v>
      </c>
      <c r="L78" s="49"/>
      <c r="M78" s="3" t="s">
        <v>99</v>
      </c>
      <c r="N78" s="40">
        <v>5</v>
      </c>
      <c r="Q78" s="94"/>
      <c r="R78" s="104">
        <f t="shared" si="7"/>
        <v>0</v>
      </c>
      <c r="S78"/>
      <c r="T78"/>
      <c r="U78"/>
    </row>
    <row r="79" spans="2:21" x14ac:dyDescent="0.25">
      <c r="B79" s="231"/>
      <c r="C79" s="235" t="s">
        <v>102</v>
      </c>
      <c r="D79" s="235"/>
      <c r="E79" s="236"/>
      <c r="F79" s="55"/>
      <c r="G79" s="2" t="s">
        <v>97</v>
      </c>
      <c r="H79" s="47">
        <v>15</v>
      </c>
      <c r="I79" s="49"/>
      <c r="J79" s="3" t="s">
        <v>98</v>
      </c>
      <c r="K79" s="40">
        <v>5</v>
      </c>
      <c r="L79" s="49"/>
      <c r="M79" s="3" t="s">
        <v>99</v>
      </c>
      <c r="N79" s="40">
        <v>5</v>
      </c>
      <c r="Q79" s="94"/>
      <c r="R79" s="104">
        <f t="shared" si="7"/>
        <v>0</v>
      </c>
      <c r="S79"/>
      <c r="T79"/>
      <c r="U79"/>
    </row>
    <row r="80" spans="2:21" x14ac:dyDescent="0.25">
      <c r="B80" s="231"/>
      <c r="C80" s="235" t="s">
        <v>103</v>
      </c>
      <c r="D80" s="235"/>
      <c r="E80" s="236"/>
      <c r="F80" s="55"/>
      <c r="G80" s="2" t="s">
        <v>97</v>
      </c>
      <c r="H80" s="47">
        <v>15</v>
      </c>
      <c r="I80" s="49"/>
      <c r="J80" s="3" t="s">
        <v>98</v>
      </c>
      <c r="K80" s="40">
        <v>5</v>
      </c>
      <c r="L80" s="49"/>
      <c r="M80" s="3" t="s">
        <v>99</v>
      </c>
      <c r="N80" s="40">
        <v>5</v>
      </c>
      <c r="Q80" s="94"/>
      <c r="R80" s="104">
        <f t="shared" si="7"/>
        <v>0</v>
      </c>
      <c r="S80"/>
      <c r="T80"/>
      <c r="U80"/>
    </row>
    <row r="81" spans="2:21" ht="16.5" thickBot="1" x14ac:dyDescent="0.3">
      <c r="B81" s="231"/>
      <c r="C81" s="228" t="s">
        <v>104</v>
      </c>
      <c r="D81" s="228"/>
      <c r="E81" s="229"/>
      <c r="F81" s="56"/>
      <c r="G81" s="7" t="s">
        <v>97</v>
      </c>
      <c r="H81" s="57">
        <v>15</v>
      </c>
      <c r="I81" s="50"/>
      <c r="J81" s="5" t="s">
        <v>98</v>
      </c>
      <c r="K81" s="42">
        <v>5</v>
      </c>
      <c r="L81" s="50"/>
      <c r="M81" s="5" t="s">
        <v>99</v>
      </c>
      <c r="N81" s="42">
        <v>5</v>
      </c>
      <c r="Q81" s="94"/>
      <c r="R81" s="104">
        <f t="shared" si="7"/>
        <v>0</v>
      </c>
      <c r="S81"/>
      <c r="T81"/>
      <c r="U81"/>
    </row>
    <row r="82" spans="2:21" x14ac:dyDescent="0.25">
      <c r="B82" s="230" t="s">
        <v>105</v>
      </c>
      <c r="C82" s="233" t="s">
        <v>106</v>
      </c>
      <c r="D82" s="233"/>
      <c r="E82" s="234"/>
      <c r="F82" s="58"/>
      <c r="G82" s="8" t="s">
        <v>99</v>
      </c>
      <c r="H82" s="59">
        <v>5</v>
      </c>
      <c r="I82" s="51"/>
      <c r="J82" s="6" t="s">
        <v>99</v>
      </c>
      <c r="K82" s="39">
        <v>5</v>
      </c>
      <c r="L82" s="51"/>
      <c r="M82" s="6" t="s">
        <v>99</v>
      </c>
      <c r="N82" s="39">
        <v>5</v>
      </c>
      <c r="Q82" s="94"/>
      <c r="R82" s="104">
        <f t="shared" si="7"/>
        <v>0</v>
      </c>
      <c r="S82"/>
      <c r="T82"/>
      <c r="U82"/>
    </row>
    <row r="83" spans="2:21" x14ac:dyDescent="0.25">
      <c r="B83" s="231"/>
      <c r="C83" s="235" t="s">
        <v>107</v>
      </c>
      <c r="D83" s="235"/>
      <c r="E83" s="236"/>
      <c r="F83" s="55"/>
      <c r="G83" s="2" t="s">
        <v>99</v>
      </c>
      <c r="H83" s="47">
        <v>5</v>
      </c>
      <c r="I83" s="49"/>
      <c r="J83" s="3" t="s">
        <v>99</v>
      </c>
      <c r="K83" s="40">
        <v>5</v>
      </c>
      <c r="L83" s="49"/>
      <c r="M83" s="3" t="s">
        <v>99</v>
      </c>
      <c r="N83" s="40">
        <v>5</v>
      </c>
      <c r="Q83" s="94"/>
      <c r="R83" s="104">
        <f t="shared" si="7"/>
        <v>0</v>
      </c>
      <c r="S83"/>
      <c r="T83"/>
      <c r="U83"/>
    </row>
    <row r="84" spans="2:21" x14ac:dyDescent="0.25">
      <c r="B84" s="231"/>
      <c r="C84" s="235" t="s">
        <v>108</v>
      </c>
      <c r="D84" s="235"/>
      <c r="E84" s="236"/>
      <c r="F84" s="55"/>
      <c r="G84" s="2" t="s">
        <v>98</v>
      </c>
      <c r="H84" s="47">
        <v>10</v>
      </c>
      <c r="I84" s="49"/>
      <c r="J84" s="3" t="s">
        <v>99</v>
      </c>
      <c r="K84" s="40">
        <v>5</v>
      </c>
      <c r="L84" s="49"/>
      <c r="M84" s="3" t="s">
        <v>99</v>
      </c>
      <c r="N84" s="40">
        <v>5</v>
      </c>
      <c r="Q84" s="94"/>
      <c r="R84" s="104">
        <f t="shared" si="7"/>
        <v>0</v>
      </c>
      <c r="S84"/>
      <c r="T84"/>
      <c r="U84"/>
    </row>
    <row r="85" spans="2:21" ht="16.5" thickBot="1" x14ac:dyDescent="0.3">
      <c r="B85" s="232"/>
      <c r="C85" s="237" t="s">
        <v>109</v>
      </c>
      <c r="D85" s="237"/>
      <c r="E85" s="238"/>
      <c r="F85" s="60"/>
      <c r="G85" s="4" t="s">
        <v>99</v>
      </c>
      <c r="H85" s="41">
        <v>5</v>
      </c>
      <c r="I85" s="52"/>
      <c r="J85" s="4" t="s">
        <v>99</v>
      </c>
      <c r="K85" s="41">
        <v>5</v>
      </c>
      <c r="L85" s="52"/>
      <c r="M85" s="4" t="s">
        <v>99</v>
      </c>
      <c r="N85" s="41">
        <v>5</v>
      </c>
      <c r="Q85" s="94"/>
      <c r="R85" s="104">
        <f t="shared" si="7"/>
        <v>0</v>
      </c>
      <c r="S85"/>
      <c r="T85"/>
      <c r="U85"/>
    </row>
    <row r="86" spans="2:21" x14ac:dyDescent="0.25">
      <c r="B86" s="249" t="s">
        <v>110</v>
      </c>
      <c r="C86" s="244" t="s">
        <v>96</v>
      </c>
      <c r="D86" s="244"/>
      <c r="E86" s="245"/>
      <c r="F86" s="61"/>
      <c r="G86" s="12" t="s">
        <v>97</v>
      </c>
      <c r="H86" s="43">
        <v>15</v>
      </c>
      <c r="I86" s="53"/>
      <c r="J86" s="12" t="s">
        <v>98</v>
      </c>
      <c r="K86" s="43">
        <v>5</v>
      </c>
      <c r="L86" s="53"/>
      <c r="M86" s="12" t="s">
        <v>99</v>
      </c>
      <c r="N86" s="43">
        <v>5</v>
      </c>
      <c r="Q86" s="94"/>
      <c r="R86" s="104">
        <f t="shared" si="7"/>
        <v>0</v>
      </c>
      <c r="S86"/>
      <c r="T86"/>
      <c r="U86"/>
    </row>
    <row r="87" spans="2:21" ht="16.5" thickBot="1" x14ac:dyDescent="0.3">
      <c r="B87" s="250"/>
      <c r="C87" s="251" t="s">
        <v>111</v>
      </c>
      <c r="D87" s="251"/>
      <c r="E87" s="252"/>
      <c r="F87" s="60"/>
      <c r="G87" s="44" t="s">
        <v>97</v>
      </c>
      <c r="H87" s="45">
        <v>15</v>
      </c>
      <c r="I87" s="52"/>
      <c r="J87" s="44" t="s">
        <v>98</v>
      </c>
      <c r="K87" s="45">
        <v>5</v>
      </c>
      <c r="L87" s="52"/>
      <c r="M87" s="44" t="s">
        <v>99</v>
      </c>
      <c r="N87" s="45">
        <v>5</v>
      </c>
      <c r="Q87" s="94"/>
      <c r="R87" s="104">
        <f t="shared" si="7"/>
        <v>0</v>
      </c>
      <c r="S87"/>
      <c r="T87"/>
      <c r="U87"/>
    </row>
    <row r="88" spans="2:21" x14ac:dyDescent="0.25">
      <c r="B88" s="95"/>
      <c r="Q88" s="94"/>
    </row>
    <row r="89" spans="2:21" x14ac:dyDescent="0.25">
      <c r="B89" s="95"/>
      <c r="D89" s="86" t="s">
        <v>112</v>
      </c>
      <c r="E89" s="107">
        <f>SUM(R76:R87)</f>
        <v>0</v>
      </c>
      <c r="Q89" s="94"/>
    </row>
    <row r="90" spans="2:21" x14ac:dyDescent="0.25">
      <c r="B90" s="95"/>
      <c r="D90" s="17"/>
      <c r="Q90" s="94"/>
    </row>
    <row r="91" spans="2:21" x14ac:dyDescent="0.25">
      <c r="B91" s="96" t="s">
        <v>113</v>
      </c>
      <c r="D91" s="17"/>
      <c r="Q91" s="94"/>
    </row>
    <row r="92" spans="2:21" ht="140.1" customHeight="1" x14ac:dyDescent="0.25">
      <c r="B92" s="253"/>
      <c r="C92" s="254"/>
      <c r="D92" s="254"/>
      <c r="E92" s="254"/>
      <c r="F92" s="254"/>
      <c r="G92" s="254"/>
      <c r="H92" s="254"/>
      <c r="I92" s="254"/>
      <c r="J92" s="254"/>
      <c r="K92" s="254"/>
      <c r="L92" s="254"/>
      <c r="M92" s="254"/>
      <c r="N92" s="254"/>
      <c r="O92" s="254"/>
      <c r="P92" s="254"/>
      <c r="Q92" s="255"/>
    </row>
    <row r="93" spans="2:21" x14ac:dyDescent="0.25">
      <c r="B93" s="95"/>
      <c r="Q93" s="94"/>
    </row>
    <row r="94" spans="2:21" x14ac:dyDescent="0.25">
      <c r="B94" s="97" t="s">
        <v>115</v>
      </c>
      <c r="Q94" s="94"/>
    </row>
    <row r="95" spans="2:21" x14ac:dyDescent="0.25">
      <c r="B95" s="95"/>
      <c r="Q95" s="94"/>
    </row>
    <row r="96" spans="2:21" x14ac:dyDescent="0.25">
      <c r="B96" s="96" t="s">
        <v>91</v>
      </c>
      <c r="Q96" s="94"/>
    </row>
    <row r="97" spans="2:21" ht="16.5" thickBot="1" x14ac:dyDescent="0.3">
      <c r="B97" s="95"/>
      <c r="F97" s="227" t="s">
        <v>156</v>
      </c>
      <c r="G97" s="227"/>
      <c r="H97" s="227"/>
      <c r="I97" s="227" t="s">
        <v>157</v>
      </c>
      <c r="J97" s="227"/>
      <c r="K97" s="227"/>
      <c r="L97" s="227" t="s">
        <v>158</v>
      </c>
      <c r="M97" s="227"/>
      <c r="N97" s="227"/>
      <c r="Q97" s="94"/>
    </row>
    <row r="98" spans="2:21" ht="32.1" customHeight="1" thickBot="1" x14ac:dyDescent="0.3">
      <c r="B98" s="46" t="s">
        <v>26</v>
      </c>
      <c r="C98" s="239" t="s">
        <v>92</v>
      </c>
      <c r="D98" s="239"/>
      <c r="E98" s="239"/>
      <c r="F98" s="239" t="s">
        <v>116</v>
      </c>
      <c r="G98" s="239"/>
      <c r="H98" s="239"/>
      <c r="I98" s="263" t="s">
        <v>117</v>
      </c>
      <c r="J98" s="263"/>
      <c r="K98" s="263"/>
      <c r="L98" s="239" t="s">
        <v>118</v>
      </c>
      <c r="M98" s="239"/>
      <c r="N98" s="243"/>
      <c r="Q98" s="94"/>
    </row>
    <row r="99" spans="2:21" x14ac:dyDescent="0.25">
      <c r="B99" s="231" t="s">
        <v>95</v>
      </c>
      <c r="C99" s="244" t="s">
        <v>96</v>
      </c>
      <c r="D99" s="244"/>
      <c r="E99" s="245"/>
      <c r="F99" s="68"/>
      <c r="G99" s="6" t="s">
        <v>99</v>
      </c>
      <c r="H99" s="63">
        <v>3</v>
      </c>
      <c r="I99" s="62"/>
      <c r="J99" s="6" t="s">
        <v>99</v>
      </c>
      <c r="K99" s="63">
        <v>3</v>
      </c>
      <c r="L99" s="48"/>
      <c r="M99" s="12" t="s">
        <v>99</v>
      </c>
      <c r="N99" s="43">
        <v>3</v>
      </c>
      <c r="Q99" s="94"/>
      <c r="R99" s="103">
        <f t="shared" ref="R99:R110" si="8">IF(F99="",0,H99)</f>
        <v>0</v>
      </c>
      <c r="S99" s="103">
        <f t="shared" ref="S99:S110" si="9">IF(I99="",0,K99)</f>
        <v>0</v>
      </c>
      <c r="T99" s="103">
        <f t="shared" ref="T99:T110" si="10">IF(L99="",0,N99)</f>
        <v>0</v>
      </c>
      <c r="U99" s="104">
        <f t="shared" ref="U99:U110" si="11">SUM(R99:T99)</f>
        <v>0</v>
      </c>
    </row>
    <row r="100" spans="2:21" x14ac:dyDescent="0.25">
      <c r="B100" s="231"/>
      <c r="C100" s="235" t="s">
        <v>100</v>
      </c>
      <c r="D100" s="235"/>
      <c r="E100" s="236"/>
      <c r="F100" s="64"/>
      <c r="G100" s="3" t="s">
        <v>99</v>
      </c>
      <c r="H100" s="11">
        <v>3</v>
      </c>
      <c r="I100" s="64"/>
      <c r="J100" s="3" t="s">
        <v>99</v>
      </c>
      <c r="K100" s="11">
        <v>3</v>
      </c>
      <c r="L100" s="49"/>
      <c r="M100" s="3" t="s">
        <v>99</v>
      </c>
      <c r="N100" s="40">
        <v>3</v>
      </c>
      <c r="Q100" s="94"/>
      <c r="R100" s="103">
        <f t="shared" si="8"/>
        <v>0</v>
      </c>
      <c r="S100" s="103">
        <f t="shared" si="9"/>
        <v>0</v>
      </c>
      <c r="T100" s="103">
        <f t="shared" si="10"/>
        <v>0</v>
      </c>
      <c r="U100" s="104">
        <f t="shared" si="11"/>
        <v>0</v>
      </c>
    </row>
    <row r="101" spans="2:21" x14ac:dyDescent="0.25">
      <c r="B101" s="231"/>
      <c r="C101" s="235" t="s">
        <v>101</v>
      </c>
      <c r="D101" s="235"/>
      <c r="E101" s="236"/>
      <c r="F101" s="64"/>
      <c r="G101" s="3" t="s">
        <v>97</v>
      </c>
      <c r="H101" s="11">
        <v>10</v>
      </c>
      <c r="I101" s="64"/>
      <c r="J101" s="3" t="s">
        <v>98</v>
      </c>
      <c r="K101" s="11">
        <v>5</v>
      </c>
      <c r="L101" s="49"/>
      <c r="M101" s="3" t="s">
        <v>99</v>
      </c>
      <c r="N101" s="40">
        <v>3</v>
      </c>
      <c r="Q101" s="94"/>
      <c r="R101" s="103">
        <f t="shared" si="8"/>
        <v>0</v>
      </c>
      <c r="S101" s="103">
        <f t="shared" si="9"/>
        <v>0</v>
      </c>
      <c r="T101" s="103">
        <f t="shared" si="10"/>
        <v>0</v>
      </c>
      <c r="U101" s="104">
        <f t="shared" si="11"/>
        <v>0</v>
      </c>
    </row>
    <row r="102" spans="2:21" x14ac:dyDescent="0.25">
      <c r="B102" s="231"/>
      <c r="C102" s="235" t="s">
        <v>102</v>
      </c>
      <c r="D102" s="235"/>
      <c r="E102" s="236"/>
      <c r="F102" s="64"/>
      <c r="G102" s="3" t="s">
        <v>98</v>
      </c>
      <c r="H102" s="11">
        <v>5</v>
      </c>
      <c r="I102" s="64"/>
      <c r="J102" s="2" t="s">
        <v>98</v>
      </c>
      <c r="K102" s="65">
        <v>5</v>
      </c>
      <c r="L102" s="49"/>
      <c r="M102" s="3" t="s">
        <v>99</v>
      </c>
      <c r="N102" s="40">
        <v>3</v>
      </c>
      <c r="Q102" s="94"/>
      <c r="R102" s="103">
        <f t="shared" si="8"/>
        <v>0</v>
      </c>
      <c r="S102" s="103">
        <f t="shared" si="9"/>
        <v>0</v>
      </c>
      <c r="T102" s="103">
        <f t="shared" si="10"/>
        <v>0</v>
      </c>
      <c r="U102" s="104">
        <f t="shared" si="11"/>
        <v>0</v>
      </c>
    </row>
    <row r="103" spans="2:21" x14ac:dyDescent="0.25">
      <c r="B103" s="231"/>
      <c r="C103" s="235" t="s">
        <v>103</v>
      </c>
      <c r="D103" s="235"/>
      <c r="E103" s="236"/>
      <c r="F103" s="64"/>
      <c r="G103" s="3" t="s">
        <v>98</v>
      </c>
      <c r="H103" s="11">
        <v>5</v>
      </c>
      <c r="I103" s="64"/>
      <c r="J103" s="2" t="s">
        <v>98</v>
      </c>
      <c r="K103" s="65">
        <v>5</v>
      </c>
      <c r="L103" s="49"/>
      <c r="M103" s="3" t="s">
        <v>99</v>
      </c>
      <c r="N103" s="40">
        <v>3</v>
      </c>
      <c r="Q103" s="94"/>
      <c r="R103" s="103">
        <f t="shared" si="8"/>
        <v>0</v>
      </c>
      <c r="S103" s="103">
        <f t="shared" si="9"/>
        <v>0</v>
      </c>
      <c r="T103" s="103">
        <f t="shared" si="10"/>
        <v>0</v>
      </c>
      <c r="U103" s="104">
        <f t="shared" si="11"/>
        <v>0</v>
      </c>
    </row>
    <row r="104" spans="2:21" ht="16.5" thickBot="1" x14ac:dyDescent="0.3">
      <c r="B104" s="231"/>
      <c r="C104" s="228" t="s">
        <v>104</v>
      </c>
      <c r="D104" s="228"/>
      <c r="E104" s="229"/>
      <c r="F104" s="66"/>
      <c r="G104" s="7" t="s">
        <v>98</v>
      </c>
      <c r="H104" s="67">
        <v>5</v>
      </c>
      <c r="I104" s="66"/>
      <c r="J104" s="7" t="s">
        <v>98</v>
      </c>
      <c r="K104" s="67">
        <v>5</v>
      </c>
      <c r="L104" s="50"/>
      <c r="M104" s="5" t="s">
        <v>99</v>
      </c>
      <c r="N104" s="42">
        <v>3</v>
      </c>
      <c r="Q104" s="94"/>
      <c r="R104" s="103">
        <f t="shared" si="8"/>
        <v>0</v>
      </c>
      <c r="S104" s="103">
        <f t="shared" si="9"/>
        <v>0</v>
      </c>
      <c r="T104" s="103">
        <f t="shared" si="10"/>
        <v>0</v>
      </c>
      <c r="U104" s="104">
        <f t="shared" si="11"/>
        <v>0</v>
      </c>
    </row>
    <row r="105" spans="2:21" x14ac:dyDescent="0.25">
      <c r="B105" s="230" t="s">
        <v>105</v>
      </c>
      <c r="C105" s="233" t="s">
        <v>106</v>
      </c>
      <c r="D105" s="233"/>
      <c r="E105" s="234"/>
      <c r="F105" s="68"/>
      <c r="G105" s="8" t="s">
        <v>98</v>
      </c>
      <c r="H105" s="69">
        <v>5</v>
      </c>
      <c r="I105" s="68"/>
      <c r="J105" s="8" t="s">
        <v>98</v>
      </c>
      <c r="K105" s="69">
        <v>5</v>
      </c>
      <c r="L105" s="51"/>
      <c r="M105" s="6" t="s">
        <v>99</v>
      </c>
      <c r="N105" s="39">
        <v>3</v>
      </c>
      <c r="Q105" s="94"/>
      <c r="R105" s="103">
        <f t="shared" si="8"/>
        <v>0</v>
      </c>
      <c r="S105" s="103">
        <f t="shared" si="9"/>
        <v>0</v>
      </c>
      <c r="T105" s="103">
        <f t="shared" si="10"/>
        <v>0</v>
      </c>
      <c r="U105" s="104">
        <f t="shared" si="11"/>
        <v>0</v>
      </c>
    </row>
    <row r="106" spans="2:21" x14ac:dyDescent="0.25">
      <c r="B106" s="231"/>
      <c r="C106" s="235" t="s">
        <v>107</v>
      </c>
      <c r="D106" s="235"/>
      <c r="E106" s="236"/>
      <c r="F106" s="64"/>
      <c r="G106" s="2" t="s">
        <v>99</v>
      </c>
      <c r="H106" s="65">
        <v>3</v>
      </c>
      <c r="I106" s="64"/>
      <c r="J106" s="2" t="s">
        <v>99</v>
      </c>
      <c r="K106" s="65">
        <v>3</v>
      </c>
      <c r="L106" s="49"/>
      <c r="M106" s="3" t="s">
        <v>99</v>
      </c>
      <c r="N106" s="40">
        <v>3</v>
      </c>
      <c r="Q106" s="94"/>
      <c r="R106" s="103">
        <f t="shared" si="8"/>
        <v>0</v>
      </c>
      <c r="S106" s="103">
        <f t="shared" si="9"/>
        <v>0</v>
      </c>
      <c r="T106" s="103">
        <f t="shared" si="10"/>
        <v>0</v>
      </c>
      <c r="U106" s="104">
        <f t="shared" si="11"/>
        <v>0</v>
      </c>
    </row>
    <row r="107" spans="2:21" x14ac:dyDescent="0.25">
      <c r="B107" s="231"/>
      <c r="C107" s="235" t="s">
        <v>108</v>
      </c>
      <c r="D107" s="235"/>
      <c r="E107" s="236"/>
      <c r="F107" s="64"/>
      <c r="G107" s="3" t="s">
        <v>97</v>
      </c>
      <c r="H107" s="11">
        <v>10</v>
      </c>
      <c r="I107" s="64"/>
      <c r="J107" s="2" t="s">
        <v>98</v>
      </c>
      <c r="K107" s="65">
        <v>5</v>
      </c>
      <c r="L107" s="49"/>
      <c r="M107" s="3" t="s">
        <v>99</v>
      </c>
      <c r="N107" s="40">
        <v>3</v>
      </c>
      <c r="Q107" s="94"/>
      <c r="R107" s="103">
        <f t="shared" si="8"/>
        <v>0</v>
      </c>
      <c r="S107" s="103">
        <f t="shared" si="9"/>
        <v>0</v>
      </c>
      <c r="T107" s="103">
        <f t="shared" si="10"/>
        <v>0</v>
      </c>
      <c r="U107" s="104">
        <f t="shared" si="11"/>
        <v>0</v>
      </c>
    </row>
    <row r="108" spans="2:21" ht="30.95" customHeight="1" thickBot="1" x14ac:dyDescent="0.3">
      <c r="B108" s="232"/>
      <c r="C108" s="237" t="s">
        <v>109</v>
      </c>
      <c r="D108" s="237"/>
      <c r="E108" s="238"/>
      <c r="F108" s="70"/>
      <c r="G108" s="4" t="s">
        <v>98</v>
      </c>
      <c r="H108" s="71">
        <v>5</v>
      </c>
      <c r="I108" s="70"/>
      <c r="J108" s="4" t="s">
        <v>98</v>
      </c>
      <c r="K108" s="71">
        <v>5</v>
      </c>
      <c r="L108" s="52"/>
      <c r="M108" s="44" t="s">
        <v>99</v>
      </c>
      <c r="N108" s="41">
        <v>3</v>
      </c>
      <c r="Q108" s="94"/>
      <c r="R108" s="103">
        <f t="shared" si="8"/>
        <v>0</v>
      </c>
      <c r="S108" s="103">
        <f t="shared" si="9"/>
        <v>0</v>
      </c>
      <c r="T108" s="103">
        <f t="shared" si="10"/>
        <v>0</v>
      </c>
      <c r="U108" s="104">
        <f t="shared" si="11"/>
        <v>0</v>
      </c>
    </row>
    <row r="109" spans="2:21" x14ac:dyDescent="0.25">
      <c r="B109" s="249" t="s">
        <v>110</v>
      </c>
      <c r="C109" s="244" t="s">
        <v>96</v>
      </c>
      <c r="D109" s="244"/>
      <c r="E109" s="245"/>
      <c r="F109" s="72"/>
      <c r="G109" s="12" t="s">
        <v>99</v>
      </c>
      <c r="H109" s="13">
        <v>3</v>
      </c>
      <c r="I109" s="72"/>
      <c r="J109" s="12" t="s">
        <v>99</v>
      </c>
      <c r="K109" s="13">
        <v>3</v>
      </c>
      <c r="L109" s="53"/>
      <c r="M109" s="12" t="s">
        <v>99</v>
      </c>
      <c r="N109" s="43">
        <v>3</v>
      </c>
      <c r="Q109" s="94"/>
      <c r="R109" s="103">
        <f t="shared" si="8"/>
        <v>0</v>
      </c>
      <c r="S109" s="103">
        <f t="shared" si="9"/>
        <v>0</v>
      </c>
      <c r="T109" s="103">
        <f t="shared" si="10"/>
        <v>0</v>
      </c>
      <c r="U109" s="104">
        <f t="shared" si="11"/>
        <v>0</v>
      </c>
    </row>
    <row r="110" spans="2:21" ht="16.5" thickBot="1" x14ac:dyDescent="0.3">
      <c r="B110" s="250"/>
      <c r="C110" s="251" t="s">
        <v>111</v>
      </c>
      <c r="D110" s="251"/>
      <c r="E110" s="252"/>
      <c r="F110" s="70"/>
      <c r="G110" s="44" t="s">
        <v>99</v>
      </c>
      <c r="H110" s="73">
        <v>3</v>
      </c>
      <c r="I110" s="70"/>
      <c r="J110" s="44" t="s">
        <v>99</v>
      </c>
      <c r="K110" s="73">
        <v>3</v>
      </c>
      <c r="L110" s="52"/>
      <c r="M110" s="44" t="s">
        <v>99</v>
      </c>
      <c r="N110" s="45">
        <v>3</v>
      </c>
      <c r="Q110" s="94"/>
      <c r="R110" s="103">
        <f t="shared" si="8"/>
        <v>0</v>
      </c>
      <c r="S110" s="103">
        <f t="shared" si="9"/>
        <v>0</v>
      </c>
      <c r="T110" s="103">
        <f t="shared" si="10"/>
        <v>0</v>
      </c>
      <c r="U110" s="104">
        <f t="shared" si="11"/>
        <v>0</v>
      </c>
    </row>
    <row r="111" spans="2:21" x14ac:dyDescent="0.25">
      <c r="B111" s="95"/>
      <c r="Q111" s="94"/>
    </row>
    <row r="112" spans="2:21" x14ac:dyDescent="0.25">
      <c r="B112" s="95"/>
      <c r="D112" s="86" t="s">
        <v>112</v>
      </c>
      <c r="E112" s="107">
        <f>SUM(U99:U110)</f>
        <v>0</v>
      </c>
      <c r="Q112" s="94"/>
    </row>
    <row r="113" spans="2:21" x14ac:dyDescent="0.25">
      <c r="B113" s="95"/>
      <c r="D113" s="17"/>
      <c r="E113" s="1"/>
      <c r="Q113" s="94"/>
    </row>
    <row r="114" spans="2:21" x14ac:dyDescent="0.25">
      <c r="B114" s="96" t="s">
        <v>113</v>
      </c>
      <c r="D114" s="17"/>
      <c r="E114" s="1"/>
      <c r="Q114" s="94"/>
    </row>
    <row r="115" spans="2:21" ht="110.1" customHeight="1" x14ac:dyDescent="0.25">
      <c r="B115" s="253"/>
      <c r="C115" s="254"/>
      <c r="D115" s="254"/>
      <c r="E115" s="254"/>
      <c r="F115" s="254"/>
      <c r="G115" s="254"/>
      <c r="H115" s="254"/>
      <c r="I115" s="254"/>
      <c r="J115" s="254"/>
      <c r="K115" s="254"/>
      <c r="L115" s="254"/>
      <c r="M115" s="254"/>
      <c r="N115" s="254"/>
      <c r="O115" s="254"/>
      <c r="P115" s="254"/>
      <c r="Q115" s="255"/>
    </row>
    <row r="116" spans="2:21" x14ac:dyDescent="0.25">
      <c r="B116" s="95"/>
      <c r="E116" s="1"/>
      <c r="Q116" s="94"/>
    </row>
    <row r="117" spans="2:21" x14ac:dyDescent="0.25">
      <c r="B117" s="97" t="s">
        <v>119</v>
      </c>
      <c r="Q117" s="94"/>
    </row>
    <row r="118" spans="2:21" x14ac:dyDescent="0.25">
      <c r="B118" s="95"/>
      <c r="Q118" s="94"/>
    </row>
    <row r="119" spans="2:21" x14ac:dyDescent="0.25">
      <c r="B119" s="96" t="s">
        <v>91</v>
      </c>
      <c r="Q119" s="94"/>
    </row>
    <row r="120" spans="2:21" x14ac:dyDescent="0.25">
      <c r="B120" s="95" t="s">
        <v>120</v>
      </c>
      <c r="Q120" s="94"/>
    </row>
    <row r="121" spans="2:21" ht="30.75" customHeight="1" thickBot="1" x14ac:dyDescent="0.3">
      <c r="B121" s="95"/>
      <c r="F121" s="227" t="s">
        <v>156</v>
      </c>
      <c r="G121" s="227"/>
      <c r="H121" s="227"/>
      <c r="I121" s="264" t="s">
        <v>159</v>
      </c>
      <c r="J121" s="264"/>
      <c r="K121" s="264"/>
      <c r="M121" s="265" t="s">
        <v>121</v>
      </c>
      <c r="N121" s="265"/>
      <c r="O121" s="265"/>
      <c r="P121" s="265"/>
      <c r="Q121" s="266"/>
      <c r="R121" s="103">
        <f t="shared" ref="R121:R134" si="12">IF(F121="",0,H121)</f>
        <v>0</v>
      </c>
      <c r="S121" s="103">
        <f t="shared" ref="S121:S134" si="13">IF(I121="",0,K121)</f>
        <v>0</v>
      </c>
      <c r="T121" s="103">
        <f t="shared" ref="T121:T134" si="14">IF(L121="",0,N121)</f>
        <v>0</v>
      </c>
      <c r="U121" s="104">
        <f t="shared" ref="U121:U134" si="15">SUM(R121:T121)</f>
        <v>0</v>
      </c>
    </row>
    <row r="122" spans="2:21" ht="32.1" customHeight="1" thickTop="1" thickBot="1" x14ac:dyDescent="0.3">
      <c r="B122" s="98" t="s">
        <v>26</v>
      </c>
      <c r="C122" s="267" t="s">
        <v>92</v>
      </c>
      <c r="D122" s="267"/>
      <c r="E122" s="267"/>
      <c r="F122" s="267" t="s">
        <v>37</v>
      </c>
      <c r="G122" s="267"/>
      <c r="H122" s="267"/>
      <c r="I122" s="268" t="s">
        <v>122</v>
      </c>
      <c r="J122" s="268"/>
      <c r="K122" s="268"/>
      <c r="M122" s="265"/>
      <c r="N122" s="265"/>
      <c r="O122" s="265"/>
      <c r="P122" s="265"/>
      <c r="Q122" s="266"/>
      <c r="R122" s="103">
        <f t="shared" si="12"/>
        <v>0</v>
      </c>
      <c r="S122" s="103">
        <f t="shared" si="13"/>
        <v>0</v>
      </c>
      <c r="T122" s="103">
        <f t="shared" si="14"/>
        <v>0</v>
      </c>
      <c r="U122" s="104">
        <f t="shared" si="15"/>
        <v>0</v>
      </c>
    </row>
    <row r="123" spans="2:21" ht="16.5" thickTop="1" x14ac:dyDescent="0.25">
      <c r="B123" s="231" t="s">
        <v>95</v>
      </c>
      <c r="C123" s="244" t="s">
        <v>96</v>
      </c>
      <c r="D123" s="244"/>
      <c r="E123" s="244"/>
      <c r="F123" s="14"/>
      <c r="G123" s="12" t="s">
        <v>99</v>
      </c>
      <c r="H123" s="12">
        <v>1</v>
      </c>
      <c r="I123" s="132"/>
      <c r="J123" s="12" t="s">
        <v>99</v>
      </c>
      <c r="K123" s="13">
        <v>1</v>
      </c>
      <c r="Q123" s="94"/>
      <c r="R123" s="103">
        <f t="shared" si="12"/>
        <v>0</v>
      </c>
      <c r="S123" s="103">
        <f t="shared" si="13"/>
        <v>0</v>
      </c>
      <c r="T123" s="103">
        <f t="shared" si="14"/>
        <v>0</v>
      </c>
      <c r="U123" s="104">
        <f t="shared" si="15"/>
        <v>0</v>
      </c>
    </row>
    <row r="124" spans="2:21" x14ac:dyDescent="0.25">
      <c r="B124" s="231"/>
      <c r="C124" s="235" t="s">
        <v>100</v>
      </c>
      <c r="D124" s="235"/>
      <c r="E124" s="235"/>
      <c r="F124" s="15"/>
      <c r="G124" s="3" t="s">
        <v>99</v>
      </c>
      <c r="H124" s="3">
        <v>1</v>
      </c>
      <c r="I124" s="15"/>
      <c r="J124" s="3" t="s">
        <v>99</v>
      </c>
      <c r="K124" s="11">
        <v>1</v>
      </c>
      <c r="Q124" s="94"/>
      <c r="R124" s="103">
        <f t="shared" si="12"/>
        <v>0</v>
      </c>
      <c r="S124" s="103">
        <f t="shared" si="13"/>
        <v>0</v>
      </c>
      <c r="T124" s="103">
        <f t="shared" si="14"/>
        <v>0</v>
      </c>
      <c r="U124" s="104">
        <f t="shared" si="15"/>
        <v>0</v>
      </c>
    </row>
    <row r="125" spans="2:21" x14ac:dyDescent="0.25">
      <c r="B125" s="231"/>
      <c r="C125" s="235" t="s">
        <v>101</v>
      </c>
      <c r="D125" s="235"/>
      <c r="E125" s="235"/>
      <c r="F125" s="15"/>
      <c r="G125" s="3" t="s">
        <v>98</v>
      </c>
      <c r="H125" s="3">
        <v>3</v>
      </c>
      <c r="I125" s="15"/>
      <c r="J125" s="3" t="s">
        <v>99</v>
      </c>
      <c r="K125" s="11">
        <v>1</v>
      </c>
      <c r="Q125" s="94"/>
      <c r="R125" s="103">
        <f t="shared" si="12"/>
        <v>0</v>
      </c>
      <c r="S125" s="103">
        <f t="shared" si="13"/>
        <v>0</v>
      </c>
      <c r="T125" s="103">
        <f t="shared" si="14"/>
        <v>0</v>
      </c>
      <c r="U125" s="104">
        <f t="shared" si="15"/>
        <v>0</v>
      </c>
    </row>
    <row r="126" spans="2:21" x14ac:dyDescent="0.25">
      <c r="B126" s="231"/>
      <c r="C126" s="235" t="s">
        <v>102</v>
      </c>
      <c r="D126" s="235"/>
      <c r="E126" s="235"/>
      <c r="F126" s="15"/>
      <c r="G126" s="3" t="s">
        <v>98</v>
      </c>
      <c r="H126" s="3">
        <v>3</v>
      </c>
      <c r="I126" s="15"/>
      <c r="J126" s="2" t="s">
        <v>99</v>
      </c>
      <c r="K126" s="65">
        <v>1</v>
      </c>
      <c r="Q126" s="94"/>
      <c r="R126" s="103">
        <f t="shared" si="12"/>
        <v>0</v>
      </c>
      <c r="S126" s="103">
        <f t="shared" si="13"/>
        <v>0</v>
      </c>
      <c r="T126" s="103">
        <f t="shared" si="14"/>
        <v>0</v>
      </c>
      <c r="U126" s="104">
        <f t="shared" si="15"/>
        <v>0</v>
      </c>
    </row>
    <row r="127" spans="2:21" x14ac:dyDescent="0.25">
      <c r="B127" s="231"/>
      <c r="C127" s="235" t="s">
        <v>103</v>
      </c>
      <c r="D127" s="235"/>
      <c r="E127" s="235"/>
      <c r="F127" s="15"/>
      <c r="G127" s="3" t="s">
        <v>97</v>
      </c>
      <c r="H127" s="3">
        <v>5</v>
      </c>
      <c r="I127" s="15"/>
      <c r="J127" s="2" t="s">
        <v>98</v>
      </c>
      <c r="K127" s="65">
        <v>3</v>
      </c>
      <c r="Q127" s="94"/>
      <c r="R127" s="103">
        <f t="shared" si="12"/>
        <v>0</v>
      </c>
      <c r="S127" s="103">
        <f t="shared" si="13"/>
        <v>0</v>
      </c>
      <c r="T127" s="103">
        <f t="shared" si="14"/>
        <v>0</v>
      </c>
      <c r="U127" s="104">
        <f t="shared" si="15"/>
        <v>0</v>
      </c>
    </row>
    <row r="128" spans="2:21" x14ac:dyDescent="0.25">
      <c r="B128" s="307"/>
      <c r="C128" s="235" t="s">
        <v>104</v>
      </c>
      <c r="D128" s="235"/>
      <c r="E128" s="235"/>
      <c r="F128" s="15"/>
      <c r="G128" s="2" t="s">
        <v>97</v>
      </c>
      <c r="H128" s="2">
        <v>5</v>
      </c>
      <c r="I128" s="15"/>
      <c r="J128" s="2" t="s">
        <v>98</v>
      </c>
      <c r="K128" s="65">
        <v>3</v>
      </c>
      <c r="Q128" s="94"/>
      <c r="R128" s="103">
        <f t="shared" si="12"/>
        <v>0</v>
      </c>
      <c r="S128" s="103">
        <f t="shared" si="13"/>
        <v>0</v>
      </c>
      <c r="T128" s="103">
        <f t="shared" si="14"/>
        <v>0</v>
      </c>
      <c r="U128" s="104">
        <f t="shared" si="15"/>
        <v>0</v>
      </c>
    </row>
    <row r="129" spans="2:21" x14ac:dyDescent="0.25">
      <c r="B129" s="312" t="s">
        <v>105</v>
      </c>
      <c r="C129" s="235" t="s">
        <v>106</v>
      </c>
      <c r="D129" s="235"/>
      <c r="E129" s="235"/>
      <c r="F129" s="15"/>
      <c r="G129" s="2" t="s">
        <v>98</v>
      </c>
      <c r="H129" s="2">
        <v>3</v>
      </c>
      <c r="I129" s="15"/>
      <c r="J129" s="2" t="s">
        <v>98</v>
      </c>
      <c r="K129" s="65">
        <v>3</v>
      </c>
      <c r="Q129" s="94"/>
      <c r="R129" s="103">
        <f t="shared" si="12"/>
        <v>0</v>
      </c>
      <c r="S129" s="103">
        <f t="shared" si="13"/>
        <v>0</v>
      </c>
      <c r="T129" s="103">
        <f t="shared" si="14"/>
        <v>0</v>
      </c>
      <c r="U129" s="104">
        <f t="shared" si="15"/>
        <v>0</v>
      </c>
    </row>
    <row r="130" spans="2:21" x14ac:dyDescent="0.25">
      <c r="B130" s="231"/>
      <c r="C130" s="235" t="s">
        <v>107</v>
      </c>
      <c r="D130" s="235"/>
      <c r="E130" s="235"/>
      <c r="F130" s="15"/>
      <c r="G130" s="2" t="s">
        <v>99</v>
      </c>
      <c r="H130" s="2">
        <v>1</v>
      </c>
      <c r="I130" s="15"/>
      <c r="J130" s="2" t="s">
        <v>99</v>
      </c>
      <c r="K130" s="65">
        <v>1</v>
      </c>
      <c r="Q130" s="94"/>
      <c r="R130" s="103">
        <f t="shared" si="12"/>
        <v>0</v>
      </c>
      <c r="S130" s="103">
        <f t="shared" si="13"/>
        <v>0</v>
      </c>
      <c r="T130" s="103">
        <f t="shared" si="14"/>
        <v>0</v>
      </c>
      <c r="U130" s="104">
        <f t="shared" si="15"/>
        <v>0</v>
      </c>
    </row>
    <row r="131" spans="2:21" x14ac:dyDescent="0.25">
      <c r="B131" s="231"/>
      <c r="C131" s="235" t="s">
        <v>108</v>
      </c>
      <c r="D131" s="235"/>
      <c r="E131" s="235"/>
      <c r="F131" s="15"/>
      <c r="G131" s="2" t="s">
        <v>97</v>
      </c>
      <c r="H131" s="2">
        <v>5</v>
      </c>
      <c r="I131" s="15"/>
      <c r="J131" s="2" t="s">
        <v>98</v>
      </c>
      <c r="K131" s="65">
        <v>3</v>
      </c>
      <c r="Q131" s="94"/>
      <c r="R131" s="103">
        <f t="shared" si="12"/>
        <v>0</v>
      </c>
      <c r="S131" s="103">
        <f t="shared" si="13"/>
        <v>0</v>
      </c>
      <c r="T131" s="103">
        <f t="shared" si="14"/>
        <v>0</v>
      </c>
      <c r="U131" s="104">
        <f t="shared" si="15"/>
        <v>0</v>
      </c>
    </row>
    <row r="132" spans="2:21" ht="30" customHeight="1" x14ac:dyDescent="0.25">
      <c r="B132" s="307"/>
      <c r="C132" s="313" t="s">
        <v>109</v>
      </c>
      <c r="D132" s="313"/>
      <c r="E132" s="313"/>
      <c r="F132" s="15"/>
      <c r="G132" s="2" t="s">
        <v>98</v>
      </c>
      <c r="H132" s="2">
        <v>3</v>
      </c>
      <c r="I132" s="15"/>
      <c r="J132" s="2" t="s">
        <v>98</v>
      </c>
      <c r="K132" s="65">
        <v>3</v>
      </c>
      <c r="Q132" s="94"/>
      <c r="R132" s="103">
        <f t="shared" si="12"/>
        <v>0</v>
      </c>
      <c r="S132" s="103">
        <f t="shared" si="13"/>
        <v>0</v>
      </c>
      <c r="T132" s="103">
        <f t="shared" si="14"/>
        <v>0</v>
      </c>
      <c r="U132" s="104">
        <f t="shared" si="15"/>
        <v>0</v>
      </c>
    </row>
    <row r="133" spans="2:21" x14ac:dyDescent="0.25">
      <c r="B133" s="306" t="s">
        <v>110</v>
      </c>
      <c r="C133" s="235" t="s">
        <v>96</v>
      </c>
      <c r="D133" s="235"/>
      <c r="E133" s="235"/>
      <c r="F133" s="15"/>
      <c r="G133" s="3" t="s">
        <v>99</v>
      </c>
      <c r="H133" s="3">
        <v>1</v>
      </c>
      <c r="I133" s="15"/>
      <c r="J133" s="3" t="s">
        <v>99</v>
      </c>
      <c r="K133" s="11">
        <v>1</v>
      </c>
      <c r="Q133" s="94"/>
      <c r="R133" s="103">
        <f t="shared" si="12"/>
        <v>0</v>
      </c>
      <c r="S133" s="103">
        <f t="shared" si="13"/>
        <v>0</v>
      </c>
      <c r="T133" s="103">
        <f t="shared" si="14"/>
        <v>0</v>
      </c>
      <c r="U133" s="104">
        <f t="shared" si="15"/>
        <v>0</v>
      </c>
    </row>
    <row r="134" spans="2:21" ht="16.5" thickBot="1" x14ac:dyDescent="0.3">
      <c r="B134" s="271"/>
      <c r="C134" s="272" t="s">
        <v>111</v>
      </c>
      <c r="D134" s="272"/>
      <c r="E134" s="272"/>
      <c r="F134" s="16"/>
      <c r="G134" s="9" t="s">
        <v>99</v>
      </c>
      <c r="H134" s="9">
        <v>1</v>
      </c>
      <c r="I134" s="16"/>
      <c r="J134" s="9" t="s">
        <v>99</v>
      </c>
      <c r="K134" s="10">
        <v>1</v>
      </c>
      <c r="Q134" s="94"/>
      <c r="R134" s="103">
        <f t="shared" si="12"/>
        <v>0</v>
      </c>
      <c r="S134" s="103">
        <f t="shared" si="13"/>
        <v>0</v>
      </c>
      <c r="T134" s="103">
        <f t="shared" si="14"/>
        <v>0</v>
      </c>
      <c r="U134" s="104">
        <f t="shared" si="15"/>
        <v>0</v>
      </c>
    </row>
    <row r="135" spans="2:21" ht="16.5" thickTop="1" x14ac:dyDescent="0.25">
      <c r="B135" s="95"/>
      <c r="Q135" s="94"/>
    </row>
    <row r="136" spans="2:21" x14ac:dyDescent="0.25">
      <c r="B136" s="95"/>
      <c r="D136" s="86" t="s">
        <v>112</v>
      </c>
      <c r="E136" s="107">
        <f>SUM(U121:U134)</f>
        <v>0</v>
      </c>
      <c r="Q136" s="94"/>
    </row>
    <row r="137" spans="2:21" x14ac:dyDescent="0.25">
      <c r="B137" s="95"/>
      <c r="N137" s="99"/>
      <c r="Q137" s="94"/>
    </row>
    <row r="138" spans="2:21" x14ac:dyDescent="0.25">
      <c r="B138" s="96" t="s">
        <v>113</v>
      </c>
      <c r="N138" s="99"/>
      <c r="Q138" s="94"/>
    </row>
    <row r="139" spans="2:21" ht="110.1" customHeight="1" x14ac:dyDescent="0.25">
      <c r="B139" s="253"/>
      <c r="C139" s="254"/>
      <c r="D139" s="254"/>
      <c r="E139" s="254"/>
      <c r="F139" s="254"/>
      <c r="G139" s="254"/>
      <c r="H139" s="254"/>
      <c r="I139" s="254"/>
      <c r="J139" s="254"/>
      <c r="K139" s="254"/>
      <c r="L139" s="254"/>
      <c r="M139" s="254"/>
      <c r="N139" s="254"/>
      <c r="O139" s="254"/>
      <c r="P139" s="254"/>
      <c r="Q139" s="255"/>
    </row>
    <row r="140" spans="2:21" x14ac:dyDescent="0.25">
      <c r="B140" s="95"/>
      <c r="N140" s="99"/>
      <c r="Q140" s="94"/>
    </row>
    <row r="141" spans="2:21" x14ac:dyDescent="0.25">
      <c r="B141" s="97" t="s">
        <v>123</v>
      </c>
      <c r="Q141" s="94"/>
    </row>
    <row r="142" spans="2:21" x14ac:dyDescent="0.25">
      <c r="B142" s="95"/>
      <c r="Q142" s="94"/>
    </row>
    <row r="143" spans="2:21" ht="18.75" x14ac:dyDescent="0.3">
      <c r="B143" s="178">
        <f>E65</f>
        <v>0</v>
      </c>
      <c r="C143" s="269" t="s">
        <v>124</v>
      </c>
      <c r="D143" s="269"/>
      <c r="E143" s="269"/>
      <c r="F143" s="269"/>
      <c r="G143" s="269"/>
      <c r="H143" s="269"/>
      <c r="I143" s="269"/>
      <c r="Q143" s="94"/>
    </row>
    <row r="144" spans="2:21" ht="18.75" x14ac:dyDescent="0.3">
      <c r="B144" s="178">
        <f>E89</f>
        <v>0</v>
      </c>
      <c r="C144" s="269" t="s">
        <v>125</v>
      </c>
      <c r="D144" s="269"/>
      <c r="E144" s="269"/>
      <c r="F144" s="269"/>
      <c r="G144" s="269"/>
      <c r="H144" s="269"/>
      <c r="I144" s="269"/>
      <c r="Q144" s="94"/>
    </row>
    <row r="145" spans="2:17" ht="18.75" x14ac:dyDescent="0.3">
      <c r="B145" s="178">
        <f>E112</f>
        <v>0</v>
      </c>
      <c r="C145" s="269" t="s">
        <v>126</v>
      </c>
      <c r="D145" s="269"/>
      <c r="E145" s="269"/>
      <c r="F145" s="269"/>
      <c r="G145" s="269"/>
      <c r="H145" s="269"/>
      <c r="I145" s="269"/>
      <c r="Q145" s="94"/>
    </row>
    <row r="146" spans="2:17" ht="18.75" x14ac:dyDescent="0.3">
      <c r="B146" s="178">
        <f>E136</f>
        <v>0</v>
      </c>
      <c r="C146" s="269" t="s">
        <v>127</v>
      </c>
      <c r="D146" s="269"/>
      <c r="E146" s="269"/>
      <c r="F146" s="269"/>
      <c r="G146" s="269"/>
      <c r="H146" s="269"/>
      <c r="I146" s="269"/>
      <c r="Q146" s="94"/>
    </row>
    <row r="147" spans="2:17" ht="21.75" thickBot="1" x14ac:dyDescent="0.4">
      <c r="B147" s="180">
        <f>SUM(B143:B146)</f>
        <v>0</v>
      </c>
      <c r="C147" s="270" t="s">
        <v>128</v>
      </c>
      <c r="D147" s="270"/>
      <c r="E147" s="270"/>
      <c r="F147" s="270"/>
      <c r="G147" s="270"/>
      <c r="H147" s="270"/>
      <c r="I147" s="270"/>
      <c r="J147" s="100"/>
      <c r="K147" s="100"/>
      <c r="L147" s="100"/>
      <c r="M147" s="100"/>
      <c r="N147" s="100"/>
      <c r="O147" s="100"/>
      <c r="P147" s="100"/>
      <c r="Q147" s="101"/>
    </row>
  </sheetData>
  <dataConsolidate/>
  <mergeCells count="144">
    <mergeCell ref="B139:Q139"/>
    <mergeCell ref="C143:I143"/>
    <mergeCell ref="C144:I144"/>
    <mergeCell ref="C145:I145"/>
    <mergeCell ref="C146:I146"/>
    <mergeCell ref="C147:I147"/>
    <mergeCell ref="B129:B132"/>
    <mergeCell ref="C129:E129"/>
    <mergeCell ref="C130:E130"/>
    <mergeCell ref="C131:E131"/>
    <mergeCell ref="C132:E132"/>
    <mergeCell ref="B133:B134"/>
    <mergeCell ref="C133:E133"/>
    <mergeCell ref="C134:E134"/>
    <mergeCell ref="B123:B128"/>
    <mergeCell ref="C123:E123"/>
    <mergeCell ref="C124:E124"/>
    <mergeCell ref="C125:E125"/>
    <mergeCell ref="C126:E126"/>
    <mergeCell ref="C127:E127"/>
    <mergeCell ref="C128:E128"/>
    <mergeCell ref="B115:Q115"/>
    <mergeCell ref="F121:H121"/>
    <mergeCell ref="I121:K121"/>
    <mergeCell ref="M121:Q122"/>
    <mergeCell ref="C122:E122"/>
    <mergeCell ref="F122:H122"/>
    <mergeCell ref="I122:K122"/>
    <mergeCell ref="B105:B108"/>
    <mergeCell ref="C105:E105"/>
    <mergeCell ref="C106:E106"/>
    <mergeCell ref="C107:E107"/>
    <mergeCell ref="C108:E108"/>
    <mergeCell ref="B109:B110"/>
    <mergeCell ref="C109:E109"/>
    <mergeCell ref="C110:E110"/>
    <mergeCell ref="B99:B104"/>
    <mergeCell ref="C99:E99"/>
    <mergeCell ref="C100:E100"/>
    <mergeCell ref="C101:E101"/>
    <mergeCell ref="C102:E102"/>
    <mergeCell ref="C103:E103"/>
    <mergeCell ref="C104:E104"/>
    <mergeCell ref="B92:Q92"/>
    <mergeCell ref="F97:H97"/>
    <mergeCell ref="I97:K97"/>
    <mergeCell ref="L97:N97"/>
    <mergeCell ref="C98:E98"/>
    <mergeCell ref="F98:H98"/>
    <mergeCell ref="I98:K98"/>
    <mergeCell ref="L98:N98"/>
    <mergeCell ref="B82:B85"/>
    <mergeCell ref="C82:E82"/>
    <mergeCell ref="C83:E83"/>
    <mergeCell ref="C84:E84"/>
    <mergeCell ref="C85:E85"/>
    <mergeCell ref="B86:B87"/>
    <mergeCell ref="C86:E86"/>
    <mergeCell ref="C87:E87"/>
    <mergeCell ref="B76:B81"/>
    <mergeCell ref="C76:E76"/>
    <mergeCell ref="C77:E77"/>
    <mergeCell ref="C78:E78"/>
    <mergeCell ref="C79:E79"/>
    <mergeCell ref="C80:E80"/>
    <mergeCell ref="C81:E81"/>
    <mergeCell ref="B68:Q68"/>
    <mergeCell ref="F73:H73"/>
    <mergeCell ref="I73:K73"/>
    <mergeCell ref="L73:N73"/>
    <mergeCell ref="B74:B75"/>
    <mergeCell ref="C74:E75"/>
    <mergeCell ref="F74:N74"/>
    <mergeCell ref="F75:H75"/>
    <mergeCell ref="I75:K75"/>
    <mergeCell ref="L75:N75"/>
    <mergeCell ref="B58:B61"/>
    <mergeCell ref="C58:E58"/>
    <mergeCell ref="C59:E59"/>
    <mergeCell ref="C60:E60"/>
    <mergeCell ref="C61:E61"/>
    <mergeCell ref="B62:B63"/>
    <mergeCell ref="C62:E62"/>
    <mergeCell ref="C63:E63"/>
    <mergeCell ref="B52:B57"/>
    <mergeCell ref="C52:E52"/>
    <mergeCell ref="C53:E53"/>
    <mergeCell ref="C54:E54"/>
    <mergeCell ref="C55:E55"/>
    <mergeCell ref="C56:E56"/>
    <mergeCell ref="C57:E57"/>
    <mergeCell ref="B47:G47"/>
    <mergeCell ref="F50:H50"/>
    <mergeCell ref="I50:K50"/>
    <mergeCell ref="L50:N50"/>
    <mergeCell ref="C51:E51"/>
    <mergeCell ref="F51:H51"/>
    <mergeCell ref="I51:K51"/>
    <mergeCell ref="L51:N51"/>
    <mergeCell ref="F35:G35"/>
    <mergeCell ref="H35:I35"/>
    <mergeCell ref="F36:G36"/>
    <mergeCell ref="H36:I36"/>
    <mergeCell ref="F37:G37"/>
    <mergeCell ref="H37:I37"/>
    <mergeCell ref="F31:G31"/>
    <mergeCell ref="H31:I31"/>
    <mergeCell ref="F32:G32"/>
    <mergeCell ref="H32:I32"/>
    <mergeCell ref="B33:I33"/>
    <mergeCell ref="F34:G34"/>
    <mergeCell ref="H34:I34"/>
    <mergeCell ref="F27:G27"/>
    <mergeCell ref="H27:I27"/>
    <mergeCell ref="B28:I28"/>
    <mergeCell ref="F29:G29"/>
    <mergeCell ref="H29:I29"/>
    <mergeCell ref="F30:G30"/>
    <mergeCell ref="H30:I30"/>
    <mergeCell ref="B23:I23"/>
    <mergeCell ref="F24:G24"/>
    <mergeCell ref="H24:I24"/>
    <mergeCell ref="F25:G25"/>
    <mergeCell ref="H25:I25"/>
    <mergeCell ref="F26:G26"/>
    <mergeCell ref="H26:I26"/>
    <mergeCell ref="F20:G20"/>
    <mergeCell ref="H20:I20"/>
    <mergeCell ref="F21:G21"/>
    <mergeCell ref="H21:I21"/>
    <mergeCell ref="F22:G22"/>
    <mergeCell ref="H22:I22"/>
    <mergeCell ref="C14:J14"/>
    <mergeCell ref="F17:G17"/>
    <mergeCell ref="H17:I17"/>
    <mergeCell ref="B18:I18"/>
    <mergeCell ref="F19:G19"/>
    <mergeCell ref="H19:I19"/>
    <mergeCell ref="C5:J5"/>
    <mergeCell ref="C7:I7"/>
    <mergeCell ref="C8:I8"/>
    <mergeCell ref="C9:I9"/>
    <mergeCell ref="C12:J12"/>
    <mergeCell ref="C13:J13"/>
  </mergeCells>
  <conditionalFormatting sqref="E19:F21">
    <cfRule type="expression" dxfId="127" priority="7">
      <formula>$M$18="No"</formula>
    </cfRule>
    <cfRule type="cellIs" dxfId="126" priority="8" operator="equal">
      <formula>"""Yes"""</formula>
    </cfRule>
  </conditionalFormatting>
  <conditionalFormatting sqref="E24:F26">
    <cfRule type="expression" dxfId="125" priority="5">
      <formula>$M$18="No"</formula>
    </cfRule>
    <cfRule type="cellIs" dxfId="124" priority="6" operator="equal">
      <formula>"""Yes"""</formula>
    </cfRule>
  </conditionalFormatting>
  <conditionalFormatting sqref="E29:F31">
    <cfRule type="expression" dxfId="123" priority="3">
      <formula>$M$18="No"</formula>
    </cfRule>
    <cfRule type="cellIs" dxfId="122" priority="4" operator="equal">
      <formula>"""Yes"""</formula>
    </cfRule>
  </conditionalFormatting>
  <conditionalFormatting sqref="E34:F36">
    <cfRule type="expression" dxfId="121" priority="1">
      <formula>$M$18="No"</formula>
    </cfRule>
    <cfRule type="cellIs" dxfId="120" priority="2" operator="equal">
      <formula>"""Yes"""</formula>
    </cfRule>
  </conditionalFormatting>
  <dataValidations count="1">
    <dataValidation type="list" allowBlank="1" showInputMessage="1" showErrorMessage="1" sqref="B5" xr:uid="{0EF36D34-8CCA-4916-841F-D459A788955E}">
      <formula1>$S$2:$S$3</formula1>
    </dataValidation>
  </dataValidations>
  <pageMargins left="0.7" right="0.7"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b2c8bd3-2f50-4587-b91b-86b7829156b8" xsi:nil="true"/>
    <lcf76f155ced4ddcb4097134ff3c332f xmlns="07a42dec-517b-49de-87a7-3bca63afe4a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D6813A15657747ADEDF90008428BDF" ma:contentTypeVersion="16" ma:contentTypeDescription="Create a new document." ma:contentTypeScope="" ma:versionID="4e4df8cf87b0a16794201c700ab7efcf">
  <xsd:schema xmlns:xsd="http://www.w3.org/2001/XMLSchema" xmlns:xs="http://www.w3.org/2001/XMLSchema" xmlns:p="http://schemas.microsoft.com/office/2006/metadata/properties" xmlns:ns2="07a42dec-517b-49de-87a7-3bca63afe4a2" xmlns:ns3="2b2c8bd3-2f50-4587-b91b-86b7829156b8" targetNamespace="http://schemas.microsoft.com/office/2006/metadata/properties" ma:root="true" ma:fieldsID="3f3f181155fe20f3c21b271119ee5763" ns2:_="" ns3:_="">
    <xsd:import namespace="07a42dec-517b-49de-87a7-3bca63afe4a2"/>
    <xsd:import namespace="2b2c8bd3-2f50-4587-b91b-86b7829156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42dec-517b-49de-87a7-3bca63afe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dc9b4c6-8330-45c5-b325-99c1729274ca"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2c8bd3-2f50-4587-b91b-86b7829156b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33feef3-1169-43d0-a276-5e57a279d5a1}" ma:internalName="TaxCatchAll" ma:showField="CatchAllData" ma:web="2b2c8bd3-2f50-4587-b91b-86b7829156b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6AD5B-9618-4870-97D9-FE2C1084ABF6}">
  <ds:schemaRefs>
    <ds:schemaRef ds:uri="http://schemas.microsoft.com/sharepoint/v3/contenttype/forms"/>
  </ds:schemaRefs>
</ds:datastoreItem>
</file>

<file path=customXml/itemProps2.xml><?xml version="1.0" encoding="utf-8"?>
<ds:datastoreItem xmlns:ds="http://schemas.openxmlformats.org/officeDocument/2006/customXml" ds:itemID="{784EA178-BB17-4BAE-97FE-760D0CD1AEE9}">
  <ds:schemaRefs>
    <ds:schemaRef ds:uri="http://schemas.microsoft.com/office/2006/metadata/properties"/>
    <ds:schemaRef ds:uri="http://schemas.microsoft.com/office/infopath/2007/PartnerControls"/>
    <ds:schemaRef ds:uri="2b2c8bd3-2f50-4587-b91b-86b7829156b8"/>
    <ds:schemaRef ds:uri="07a42dec-517b-49de-87a7-3bca63afe4a2"/>
  </ds:schemaRefs>
</ds:datastoreItem>
</file>

<file path=customXml/itemProps3.xml><?xml version="1.0" encoding="utf-8"?>
<ds:datastoreItem xmlns:ds="http://schemas.openxmlformats.org/officeDocument/2006/customXml" ds:itemID="{AD85477A-26E3-49CC-AEFD-BB3A99481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42dec-517b-49de-87a7-3bca63afe4a2"/>
    <ds:schemaRef ds:uri="2b2c8bd3-2f50-4587-b91b-86b782915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WELCOME</vt:lpstr>
      <vt:lpstr>EXAMPLE APP</vt:lpstr>
      <vt:lpstr>ACCIDENT RATE CALCULATOR</vt:lpstr>
      <vt:lpstr>NOMINATION-CONTINGENCY</vt:lpstr>
      <vt:lpstr>APP 1</vt:lpstr>
      <vt:lpstr>APP 2</vt:lpstr>
      <vt:lpstr>APP 3</vt:lpstr>
      <vt:lpstr>APP 4</vt:lpstr>
      <vt:lpstr>APP 5</vt:lpstr>
      <vt:lpstr>APP 6</vt:lpstr>
      <vt:lpstr>APP 7</vt:lpstr>
      <vt:lpstr>APP 8</vt:lpstr>
      <vt:lpstr>APP 9</vt:lpstr>
      <vt:lpstr>APP 10</vt:lpstr>
      <vt:lpstr>APP 11</vt:lpstr>
      <vt:lpstr>APP 12</vt:lpstr>
      <vt:lpstr>APP 13</vt:lpstr>
      <vt:lpstr>APP 14</vt:lpstr>
      <vt:lpstr>APP 15</vt:lpstr>
      <vt:lpstr>APP 16</vt:lpstr>
      <vt:lpstr>APP 17</vt:lpstr>
      <vt:lpstr>APP 18</vt:lpstr>
      <vt:lpstr>APP 19</vt:lpstr>
      <vt:lpstr>APP 20</vt:lpstr>
      <vt:lpstr>'APP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Travis Yokoyama</dc:creator>
  <cp:keywords/>
  <dc:description/>
  <cp:lastModifiedBy>Travis Yokoyama</cp:lastModifiedBy>
  <cp:revision/>
  <cp:lastPrinted>2024-01-26T21:46:44Z</cp:lastPrinted>
  <dcterms:created xsi:type="dcterms:W3CDTF">2023-11-30T03:16:45Z</dcterms:created>
  <dcterms:modified xsi:type="dcterms:W3CDTF">2024-04-16T20:28:18Z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0x01010070D6813A15657747ADEDF90008428BDF</vt:lpwstr>
  </property>
  <property fmtid="{D5CDD505-2E9C-101B-9397-08002B2CF9AE}" pid="3" name="MediaServiceImageTags">
    <vt:lpwstr/>
  </property>
</Properties>
</file>